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67週年運動會程式\無程式\"/>
    </mc:Choice>
  </mc:AlternateContent>
  <bookViews>
    <workbookView xWindow="0" yWindow="0" windowWidth="28800" windowHeight="11835"/>
  </bookViews>
  <sheets>
    <sheet name="三年級成績" sheetId="1" r:id="rId1"/>
    <sheet name="四年級成績" sheetId="2" r:id="rId2"/>
    <sheet name="五年級成績" sheetId="3" r:id="rId3"/>
    <sheet name="六年級成績" sheetId="4" r:id="rId4"/>
  </sheets>
  <externalReferences>
    <externalReference r:id="rId5"/>
  </externalReference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2" l="1"/>
  <c r="K27" i="2"/>
  <c r="J27" i="2"/>
  <c r="F27" i="2"/>
  <c r="D27" i="2"/>
  <c r="C27" i="2"/>
  <c r="M26" i="2"/>
  <c r="K26" i="2"/>
  <c r="N26" i="2" s="1"/>
  <c r="J26" i="2"/>
  <c r="F26" i="2"/>
  <c r="D26" i="2"/>
  <c r="G26" i="2" s="1"/>
  <c r="C26" i="2"/>
  <c r="M25" i="2"/>
  <c r="K25" i="2"/>
  <c r="N25" i="2" s="1"/>
  <c r="J25" i="2"/>
  <c r="F25" i="2"/>
  <c r="D25" i="2"/>
  <c r="G25" i="2" s="1"/>
  <c r="C25" i="2"/>
  <c r="M24" i="2"/>
  <c r="K24" i="2"/>
  <c r="N24" i="2" s="1"/>
  <c r="J24" i="2"/>
  <c r="F24" i="2"/>
  <c r="D24" i="2"/>
  <c r="G24" i="2" s="1"/>
  <c r="C24" i="2"/>
</calcChain>
</file>

<file path=xl/sharedStrings.xml><?xml version="1.0" encoding="utf-8"?>
<sst xmlns="http://schemas.openxmlformats.org/spreadsheetml/2006/main" count="590" uniqueCount="180">
  <si>
    <t>臺中市大雅區三和國民小學67週年校慶暨社區運動會徑賽複賽三年級成績</t>
    <phoneticPr fontId="4" type="noConversion"/>
  </si>
  <si>
    <t>項目</t>
    <phoneticPr fontId="4" type="noConversion"/>
  </si>
  <si>
    <t>組別</t>
    <phoneticPr fontId="3" type="noConversion"/>
  </si>
  <si>
    <t>班級</t>
    <phoneticPr fontId="4" type="noConversion"/>
  </si>
  <si>
    <t>姓名</t>
    <phoneticPr fontId="4" type="noConversion"/>
  </si>
  <si>
    <t>名次</t>
    <phoneticPr fontId="4" type="noConversion"/>
  </si>
  <si>
    <t>秒數</t>
    <phoneticPr fontId="4" type="noConversion"/>
  </si>
  <si>
    <t>晉級</t>
    <phoneticPr fontId="3" type="noConversion"/>
  </si>
  <si>
    <t>女60M</t>
    <phoneticPr fontId="4" type="noConversion"/>
  </si>
  <si>
    <t>Q</t>
    <phoneticPr fontId="3" type="noConversion"/>
  </si>
  <si>
    <t>男60M</t>
  </si>
  <si>
    <t>女100M</t>
  </si>
  <si>
    <t>男100M</t>
  </si>
  <si>
    <t>Q：表「名次」晉級(代表該組前2名)</t>
  </si>
  <si>
    <t>q：表「擇優」晉級</t>
  </si>
  <si>
    <t>臺中市大雅區三和國民小學67週年校慶暨社區運動會徑賽複賽四年級成績</t>
    <phoneticPr fontId="4" type="noConversion"/>
  </si>
  <si>
    <t>臺中市大雅區三和國民小學67週年校慶暨社區運動會徑賽複賽五年級成績</t>
    <phoneticPr fontId="4" type="noConversion"/>
  </si>
  <si>
    <t>女200M</t>
  </si>
  <si>
    <t>男200M</t>
  </si>
  <si>
    <t>臺中市大雅區三和國民小學67週年校慶暨社區運動會徑賽複賽六年級成績</t>
    <phoneticPr fontId="4" type="noConversion"/>
  </si>
  <si>
    <t>乙</t>
  </si>
  <si>
    <t>黃悅甯</t>
  </si>
  <si>
    <t>楊晉誠</t>
  </si>
  <si>
    <t>丙</t>
  </si>
  <si>
    <t>羅苡甄</t>
  </si>
  <si>
    <t>甲</t>
  </si>
  <si>
    <t>張禮風</t>
  </si>
  <si>
    <t>丁</t>
  </si>
  <si>
    <t>白若妤</t>
  </si>
  <si>
    <t>q</t>
  </si>
  <si>
    <t>張禾毅</t>
  </si>
  <si>
    <t>陳玟靜</t>
  </si>
  <si>
    <t>張崇維</t>
  </si>
  <si>
    <t/>
  </si>
  <si>
    <t>陳語昕</t>
  </si>
  <si>
    <t>楊侑宸</t>
  </si>
  <si>
    <t>黃子珉</t>
  </si>
  <si>
    <t>廖宸逸</t>
  </si>
  <si>
    <t>林語歆</t>
  </si>
  <si>
    <t>邱柏睿</t>
  </si>
  <si>
    <t>張宸菲</t>
  </si>
  <si>
    <t>劉品樂</t>
  </si>
  <si>
    <t>何芸安</t>
  </si>
  <si>
    <t>劉宸愷</t>
  </si>
  <si>
    <t>王若潔</t>
  </si>
  <si>
    <t>林家葦</t>
  </si>
  <si>
    <t>洪欣雅</t>
  </si>
  <si>
    <t>陳典嘉</t>
  </si>
  <si>
    <t>謝芷昕</t>
  </si>
  <si>
    <t>劉偉誠</t>
  </si>
  <si>
    <t>林芷嫻</t>
  </si>
  <si>
    <t>陳奕希</t>
  </si>
  <si>
    <t>胡欣儒</t>
  </si>
  <si>
    <t>楊迦樂</t>
  </si>
  <si>
    <t>李念庭</t>
  </si>
  <si>
    <t>張芠榤</t>
  </si>
  <si>
    <t>林詩芸</t>
  </si>
  <si>
    <t>劉廷恩</t>
  </si>
  <si>
    <t>白詠霓</t>
  </si>
  <si>
    <t>戊</t>
  </si>
  <si>
    <t>蔡承祐</t>
  </si>
  <si>
    <t>張瑞妍</t>
  </si>
  <si>
    <t>張鈞政</t>
  </si>
  <si>
    <t>葉子墨</t>
  </si>
  <si>
    <t>廖勁翰</t>
  </si>
  <si>
    <t>張子晴</t>
  </si>
  <si>
    <t>涂義賢</t>
  </si>
  <si>
    <t>陳宜瑄</t>
  </si>
  <si>
    <t>黃柏凱</t>
  </si>
  <si>
    <t>陳品亘</t>
  </si>
  <si>
    <t>林勁宏</t>
  </si>
  <si>
    <t>賴宣晴</t>
  </si>
  <si>
    <t>粘祐瑞</t>
  </si>
  <si>
    <t>張紫甯</t>
  </si>
  <si>
    <t>鄭翔軒</t>
  </si>
  <si>
    <t>洪晨恩</t>
  </si>
  <si>
    <t>戴瑔酉</t>
  </si>
  <si>
    <t>葉妤喬</t>
  </si>
  <si>
    <t>李定謙</t>
  </si>
  <si>
    <t>簡妤倢</t>
  </si>
  <si>
    <t>陳奕傑</t>
  </si>
  <si>
    <t>李禎恬</t>
  </si>
  <si>
    <t>王廷鈞</t>
  </si>
  <si>
    <t>廖勻喬</t>
  </si>
  <si>
    <t>陳祐德</t>
  </si>
  <si>
    <t>陳映瑄</t>
  </si>
  <si>
    <t>李尚瑋</t>
  </si>
  <si>
    <t>陳姵昕</t>
  </si>
  <si>
    <t>張凊瑜</t>
  </si>
  <si>
    <t>詹于漩</t>
  </si>
  <si>
    <t>林津弘</t>
  </si>
  <si>
    <t>黃譯萱</t>
  </si>
  <si>
    <t>陳聿愷</t>
  </si>
  <si>
    <t>邱瓅玄</t>
  </si>
  <si>
    <t>程苙翃</t>
  </si>
  <si>
    <t>許若筠</t>
  </si>
  <si>
    <t>廖建侑</t>
  </si>
  <si>
    <t>廖暄綾</t>
  </si>
  <si>
    <t>張成賢</t>
  </si>
  <si>
    <t>張沁羽</t>
  </si>
  <si>
    <t>柯松豪</t>
  </si>
  <si>
    <t>廖方榆</t>
  </si>
  <si>
    <t>廖祈彥</t>
  </si>
  <si>
    <t>周煜臻</t>
  </si>
  <si>
    <t>陳彥豪</t>
  </si>
  <si>
    <t>蕭苡方</t>
  </si>
  <si>
    <t>侯祐丞</t>
  </si>
  <si>
    <t>張云如</t>
  </si>
  <si>
    <t>劉兆勛</t>
  </si>
  <si>
    <t>林妍君</t>
  </si>
  <si>
    <t>吳紹瑋</t>
  </si>
  <si>
    <t>廖靚蕾</t>
  </si>
  <si>
    <t>陳羿宏</t>
  </si>
  <si>
    <t>蔣語倢</t>
  </si>
  <si>
    <t>莊旻叡</t>
  </si>
  <si>
    <t>潘江若靖</t>
  </si>
  <si>
    <t>林哲宇</t>
  </si>
  <si>
    <t>張淯靜</t>
  </si>
  <si>
    <t>許凱硯</t>
  </si>
  <si>
    <t>林采琪</t>
  </si>
  <si>
    <t>黃宥誠</t>
  </si>
  <si>
    <t>廖芸妡</t>
  </si>
  <si>
    <t>林宥丞</t>
  </si>
  <si>
    <t>李雨綺</t>
  </si>
  <si>
    <t>張升誠</t>
  </si>
  <si>
    <t>江柔霏</t>
  </si>
  <si>
    <t>劉恩睿</t>
  </si>
  <si>
    <t>彭羽馨</t>
  </si>
  <si>
    <t>林啓哲</t>
  </si>
  <si>
    <t>黃乙娜</t>
  </si>
  <si>
    <t>許仁宥</t>
  </si>
  <si>
    <t>劉芊妤</t>
  </si>
  <si>
    <t>陳彥佑</t>
  </si>
  <si>
    <t>賴佩秝</t>
  </si>
  <si>
    <t>吳紹宏</t>
  </si>
  <si>
    <t>江昀樺</t>
  </si>
  <si>
    <t>許韋釩</t>
  </si>
  <si>
    <t>陳俞丞</t>
  </si>
  <si>
    <t>洪品銓</t>
  </si>
  <si>
    <t>詹芷嫣</t>
  </si>
  <si>
    <t>己</t>
  </si>
  <si>
    <t>葉韋凡</t>
  </si>
  <si>
    <t>李若妘</t>
  </si>
  <si>
    <t>鄭楷葳</t>
  </si>
  <si>
    <t>張芯瑜</t>
  </si>
  <si>
    <t>蘇竫棠</t>
  </si>
  <si>
    <t>張艾唯</t>
  </si>
  <si>
    <t>林秦威</t>
  </si>
  <si>
    <t>梁蓁琍</t>
  </si>
  <si>
    <t>楊智翔</t>
  </si>
  <si>
    <t>陳若熙</t>
  </si>
  <si>
    <t>張允豪</t>
  </si>
  <si>
    <t>施岱均</t>
  </si>
  <si>
    <t>劉洧誠</t>
  </si>
  <si>
    <t>賴郁晴</t>
  </si>
  <si>
    <t>藍任頡</t>
  </si>
  <si>
    <t>翁垣鍒</t>
  </si>
  <si>
    <t>謝荃安</t>
  </si>
  <si>
    <t>程琦筠</t>
  </si>
  <si>
    <t>張建峻</t>
  </si>
  <si>
    <t>李家佳</t>
  </si>
  <si>
    <t>顏劭穎</t>
  </si>
  <si>
    <t>游依芩</t>
  </si>
  <si>
    <t>陳以喆</t>
  </si>
  <si>
    <t>劉宛築</t>
  </si>
  <si>
    <t>李家樺</t>
  </si>
  <si>
    <t>林禹希</t>
  </si>
  <si>
    <t>李承恆</t>
  </si>
  <si>
    <t>林冠翥</t>
  </si>
  <si>
    <t>林柏亦</t>
  </si>
  <si>
    <t>賴暄宜</t>
  </si>
  <si>
    <t>吳睿恆</t>
  </si>
  <si>
    <t>留硯渝</t>
  </si>
  <si>
    <t>曾賢德</t>
  </si>
  <si>
    <t>楊媛寊</t>
  </si>
  <si>
    <t>邱彥臻</t>
  </si>
  <si>
    <t>李倢欣</t>
  </si>
  <si>
    <t>王秉睿</t>
  </si>
  <si>
    <t>賴暄妮</t>
  </si>
  <si>
    <t>黃以森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</si>
</sst>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" fillId="0" borderId="0" xfId="1"/>
    <xf numFmtId="0" fontId="6" fillId="0" borderId="2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2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center" vertical="center" textRotation="255"/>
    </xf>
    <xf numFmtId="0" fontId="1" fillId="0" borderId="0" xfId="1" applyAlignment="1">
      <alignment horizontal="left" vertical="center"/>
    </xf>
    <xf numFmtId="176" fontId="1" fillId="0" borderId="0" xfId="1" applyNumberFormat="1" applyAlignment="1">
      <alignment horizontal="center" vertical="center"/>
    </xf>
    <xf numFmtId="0" fontId="6" fillId="0" borderId="5" xfId="1" applyFont="1" applyBorder="1" applyAlignment="1">
      <alignment horizontal="center" vertical="center" textRotation="255"/>
    </xf>
    <xf numFmtId="176" fontId="1" fillId="0" borderId="2" xfId="1" applyNumberFormat="1" applyBorder="1" applyAlignment="1">
      <alignment horizontal="center" vertical="center"/>
    </xf>
    <xf numFmtId="0" fontId="1" fillId="0" borderId="2" xfId="1" applyBorder="1"/>
    <xf numFmtId="0" fontId="6" fillId="0" borderId="0" xfId="1" applyFont="1" applyBorder="1" applyAlignment="1">
      <alignment horizontal="center" vertical="center" textRotation="255"/>
    </xf>
  </cellXfs>
  <cellStyles count="2">
    <cellStyle name="一般" xfId="0" builtinId="0"/>
    <cellStyle name="一般 2 2" xfId="1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7&#36913;&#24180;&#36939;&#21205;&#26371;&#31243;&#24335;/&#26371;&#21069;&#36093;(&#21253;&#21547;&#30000;&#36093;)/&#24465;&#36093;&#26371;&#21069;&#36093;/&#24465;&#36093;&#26371;&#21069;&#36093;&#36947;&#27425;&#21517;&#27425;(&#35009;&#21028;&#2999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三年級複賽道次表"/>
      <sheetName val="四年級複賽道次表"/>
      <sheetName val="五年級複賽道次表"/>
      <sheetName val="六年級複賽道次表"/>
      <sheetName val="三年級複賽名次"/>
      <sheetName val="四年級複賽名次"/>
      <sheetName val="五年級複賽名次"/>
      <sheetName val="六年級複賽名次"/>
      <sheetName val="最高紀錄"/>
    </sheetNames>
    <sheetDataSet>
      <sheetData sheetId="0">
        <row r="5">
          <cell r="B5">
            <v>1</v>
          </cell>
        </row>
      </sheetData>
      <sheetData sheetId="1">
        <row r="5">
          <cell r="B5">
            <v>1</v>
          </cell>
        </row>
        <row r="27">
          <cell r="B27">
            <v>1</v>
          </cell>
          <cell r="C27">
            <v>6</v>
          </cell>
          <cell r="E27">
            <v>1</v>
          </cell>
          <cell r="F27" t="str">
            <v>戊</v>
          </cell>
          <cell r="G27" t="str">
            <v>賴暄妮</v>
          </cell>
          <cell r="J27">
            <v>1</v>
          </cell>
          <cell r="K27">
            <v>5</v>
          </cell>
          <cell r="M27">
            <v>1</v>
          </cell>
          <cell r="N27" t="str">
            <v>戊</v>
          </cell>
          <cell r="O27" t="str">
            <v>黃以森</v>
          </cell>
        </row>
        <row r="28">
          <cell r="B28">
            <v>2</v>
          </cell>
          <cell r="C28">
            <v>1</v>
          </cell>
          <cell r="E28">
            <v>2</v>
          </cell>
          <cell r="F28" t="str">
            <v>乙</v>
          </cell>
          <cell r="G28" t="str">
            <v>張茜昀</v>
          </cell>
          <cell r="J28">
            <v>2</v>
          </cell>
          <cell r="K28">
            <v>1</v>
          </cell>
          <cell r="M28">
            <v>2</v>
          </cell>
          <cell r="N28" t="str">
            <v>乙</v>
          </cell>
          <cell r="O28" t="str">
            <v>林楷崴</v>
          </cell>
        </row>
        <row r="29">
          <cell r="B29">
            <v>3</v>
          </cell>
          <cell r="C29">
            <v>5</v>
          </cell>
          <cell r="D29">
            <v>18.39</v>
          </cell>
          <cell r="E29">
            <v>3</v>
          </cell>
          <cell r="F29" t="str">
            <v>己</v>
          </cell>
          <cell r="G29" t="str">
            <v>鍾又煖</v>
          </cell>
          <cell r="J29">
            <v>3</v>
          </cell>
          <cell r="K29">
            <v>6</v>
          </cell>
          <cell r="L29">
            <v>16.78</v>
          </cell>
          <cell r="M29">
            <v>3</v>
          </cell>
          <cell r="N29" t="str">
            <v>己</v>
          </cell>
          <cell r="O29" t="str">
            <v>張傑睿</v>
          </cell>
        </row>
        <row r="30">
          <cell r="B30">
            <v>4</v>
          </cell>
          <cell r="C30">
            <v>3</v>
          </cell>
          <cell r="D30">
            <v>19.350000000000001</v>
          </cell>
          <cell r="E30">
            <v>4</v>
          </cell>
          <cell r="F30" t="str">
            <v>丙</v>
          </cell>
          <cell r="G30" t="str">
            <v>陳彥樺</v>
          </cell>
          <cell r="J30">
            <v>4</v>
          </cell>
          <cell r="K30">
            <v>2</v>
          </cell>
          <cell r="L30">
            <v>16.84</v>
          </cell>
          <cell r="M30">
            <v>4</v>
          </cell>
          <cell r="N30" t="str">
            <v>丙</v>
          </cell>
          <cell r="O30" t="str">
            <v>曹又仁</v>
          </cell>
        </row>
        <row r="31">
          <cell r="B31">
            <v>5</v>
          </cell>
          <cell r="C31">
            <v>4</v>
          </cell>
          <cell r="D31">
            <v>19.600000000000001</v>
          </cell>
          <cell r="E31">
            <v>5</v>
          </cell>
          <cell r="F31" t="str">
            <v>丁</v>
          </cell>
          <cell r="G31" t="str">
            <v>柯瑀欣</v>
          </cell>
          <cell r="J31">
            <v>5</v>
          </cell>
          <cell r="K31">
            <v>4</v>
          </cell>
          <cell r="L31">
            <v>17.32</v>
          </cell>
          <cell r="M31">
            <v>5</v>
          </cell>
          <cell r="N31" t="str">
            <v>丁</v>
          </cell>
          <cell r="O31" t="str">
            <v>王秉睿</v>
          </cell>
        </row>
        <row r="32">
          <cell r="B32">
            <v>6</v>
          </cell>
          <cell r="C32">
            <v>2</v>
          </cell>
          <cell r="D32">
            <v>19.649999999999999</v>
          </cell>
          <cell r="E32">
            <v>6</v>
          </cell>
          <cell r="F32" t="str">
            <v>甲</v>
          </cell>
          <cell r="G32" t="str">
            <v>李倢欣</v>
          </cell>
          <cell r="J32">
            <v>6</v>
          </cell>
          <cell r="K32">
            <v>3</v>
          </cell>
          <cell r="L32">
            <v>17.52</v>
          </cell>
          <cell r="M32">
            <v>6</v>
          </cell>
          <cell r="N32" t="str">
            <v>甲</v>
          </cell>
          <cell r="O32" t="str">
            <v>羅弘哲</v>
          </cell>
        </row>
      </sheetData>
      <sheetData sheetId="2">
        <row r="5">
          <cell r="B5">
            <v>1</v>
          </cell>
        </row>
      </sheetData>
      <sheetData sheetId="3">
        <row r="5">
          <cell r="B5">
            <v>1</v>
          </cell>
        </row>
      </sheetData>
      <sheetData sheetId="4">
        <row r="4">
          <cell r="A4">
            <v>1</v>
          </cell>
        </row>
      </sheetData>
      <sheetData sheetId="5">
        <row r="4">
          <cell r="A4">
            <v>1</v>
          </cell>
          <cell r="I4">
            <v>1</v>
          </cell>
          <cell r="K4" t="str">
            <v>林冠翥</v>
          </cell>
          <cell r="M4">
            <v>4</v>
          </cell>
          <cell r="O4" t="str">
            <v>林柏亦</v>
          </cell>
        </row>
        <row r="5">
          <cell r="I5">
            <v>3</v>
          </cell>
          <cell r="K5" t="str">
            <v>賴暄宜</v>
          </cell>
          <cell r="M5">
            <v>5</v>
          </cell>
          <cell r="O5" t="str">
            <v>吳睿恆</v>
          </cell>
        </row>
        <row r="6">
          <cell r="I6">
            <v>4</v>
          </cell>
          <cell r="K6" t="str">
            <v>留硯渝</v>
          </cell>
          <cell r="M6">
            <v>7</v>
          </cell>
          <cell r="O6" t="str">
            <v>曾賢德</v>
          </cell>
        </row>
        <row r="7">
          <cell r="I7">
            <v>5</v>
          </cell>
          <cell r="K7" t="str">
            <v>楊媛寊</v>
          </cell>
          <cell r="M7">
            <v>8</v>
          </cell>
          <cell r="O7" t="str">
            <v>邱彥臻</v>
          </cell>
        </row>
        <row r="8">
          <cell r="I8">
            <v>2</v>
          </cell>
          <cell r="K8" t="str">
            <v>柯瑀欣</v>
          </cell>
          <cell r="M8">
            <v>1</v>
          </cell>
          <cell r="O8" t="str">
            <v>羅弘哲</v>
          </cell>
        </row>
        <row r="9">
          <cell r="I9">
            <v>6</v>
          </cell>
          <cell r="K9" t="str">
            <v>鍾又煖</v>
          </cell>
          <cell r="M9">
            <v>2</v>
          </cell>
          <cell r="O9" t="str">
            <v>林楷崴</v>
          </cell>
        </row>
        <row r="10">
          <cell r="I10">
            <v>7</v>
          </cell>
          <cell r="K10" t="str">
            <v>陳彥樺</v>
          </cell>
          <cell r="M10">
            <v>3</v>
          </cell>
          <cell r="O10" t="str">
            <v>曹又仁</v>
          </cell>
        </row>
        <row r="11">
          <cell r="I11">
            <v>8</v>
          </cell>
          <cell r="K11" t="str">
            <v>張茜昀</v>
          </cell>
          <cell r="M11">
            <v>5</v>
          </cell>
          <cell r="O11" t="str">
            <v>張傑睿</v>
          </cell>
        </row>
      </sheetData>
      <sheetData sheetId="6">
        <row r="4">
          <cell r="A4">
            <v>1</v>
          </cell>
        </row>
      </sheetData>
      <sheetData sheetId="7">
        <row r="4">
          <cell r="A4">
            <v>1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W22"/>
  <sheetViews>
    <sheetView tabSelected="1" zoomScaleNormal="100" zoomScaleSheetLayoutView="100" workbookViewId="0">
      <selection sqref="A1:N1"/>
    </sheetView>
  </sheetViews>
  <sheetFormatPr defaultRowHeight="16.5"/>
  <cols>
    <col min="1" max="2" width="7.625" style="3" customWidth="1"/>
    <col min="3" max="3" width="7.625" style="6" customWidth="1"/>
    <col min="4" max="4" width="11.625" style="6" customWidth="1"/>
    <col min="5" max="5" width="7.625" style="6" customWidth="1"/>
    <col min="6" max="6" width="9.625" style="11" customWidth="1"/>
    <col min="7" max="7" width="7.625" style="11" customWidth="1"/>
    <col min="8" max="9" width="7.625" style="3" customWidth="1"/>
    <col min="10" max="10" width="7.625" style="6" customWidth="1"/>
    <col min="11" max="11" width="11.625" style="6" customWidth="1"/>
    <col min="12" max="12" width="7.625" style="6" customWidth="1"/>
    <col min="13" max="13" width="9.625" style="11" customWidth="1"/>
    <col min="14" max="14" width="7.625" style="3" customWidth="1"/>
    <col min="15" max="18" width="9" style="6"/>
    <col min="19" max="19" width="7.625" style="3" customWidth="1"/>
    <col min="20" max="21" width="9" style="6"/>
    <col min="22" max="16384" width="9" style="3"/>
  </cols>
  <sheetData>
    <row r="1" spans="1:23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</row>
    <row r="2" spans="1:23" ht="2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  <c r="M2" s="5" t="s">
        <v>6</v>
      </c>
      <c r="N2" s="5" t="s">
        <v>7</v>
      </c>
    </row>
    <row r="3" spans="1:23" ht="21" customHeight="1">
      <c r="A3" s="7" t="s">
        <v>8</v>
      </c>
      <c r="B3" s="8">
        <v>1</v>
      </c>
      <c r="C3" s="4" t="s">
        <v>20</v>
      </c>
      <c r="D3" s="4" t="s">
        <v>21</v>
      </c>
      <c r="E3" s="4">
        <v>1</v>
      </c>
      <c r="F3" s="5">
        <v>10.32</v>
      </c>
      <c r="G3" s="5" t="s">
        <v>9</v>
      </c>
      <c r="H3" s="7" t="s">
        <v>10</v>
      </c>
      <c r="I3" s="8">
        <v>1</v>
      </c>
      <c r="J3" s="4" t="s">
        <v>20</v>
      </c>
      <c r="K3" s="4" t="s">
        <v>22</v>
      </c>
      <c r="L3" s="4">
        <v>1</v>
      </c>
      <c r="M3" s="5">
        <v>11.18</v>
      </c>
      <c r="N3" s="5" t="s">
        <v>9</v>
      </c>
    </row>
    <row r="4" spans="1:23" ht="21" customHeight="1">
      <c r="A4" s="7"/>
      <c r="B4" s="9"/>
      <c r="C4" s="4" t="s">
        <v>23</v>
      </c>
      <c r="D4" s="4" t="s">
        <v>24</v>
      </c>
      <c r="E4" s="4">
        <v>2</v>
      </c>
      <c r="F4" s="5">
        <v>11.08</v>
      </c>
      <c r="G4" s="5" t="s">
        <v>9</v>
      </c>
      <c r="H4" s="7"/>
      <c r="I4" s="9"/>
      <c r="J4" s="4" t="s">
        <v>25</v>
      </c>
      <c r="K4" s="4" t="s">
        <v>26</v>
      </c>
      <c r="L4" s="4">
        <v>2</v>
      </c>
      <c r="M4" s="5">
        <v>11.23</v>
      </c>
      <c r="N4" s="5" t="s">
        <v>9</v>
      </c>
    </row>
    <row r="5" spans="1:23" ht="21" customHeight="1">
      <c r="A5" s="7"/>
      <c r="B5" s="9"/>
      <c r="C5" s="4" t="s">
        <v>27</v>
      </c>
      <c r="D5" s="4" t="s">
        <v>28</v>
      </c>
      <c r="E5" s="4">
        <v>3</v>
      </c>
      <c r="F5" s="5">
        <v>11.12</v>
      </c>
      <c r="G5" s="5" t="s">
        <v>29</v>
      </c>
      <c r="H5" s="7"/>
      <c r="I5" s="9"/>
      <c r="J5" s="4" t="s">
        <v>23</v>
      </c>
      <c r="K5" s="4" t="s">
        <v>30</v>
      </c>
      <c r="L5" s="4">
        <v>3</v>
      </c>
      <c r="M5" s="5">
        <v>11.48</v>
      </c>
      <c r="N5" s="5" t="s">
        <v>29</v>
      </c>
    </row>
    <row r="6" spans="1:23" ht="21" customHeight="1">
      <c r="A6" s="7"/>
      <c r="B6" s="9"/>
      <c r="C6" s="4" t="s">
        <v>25</v>
      </c>
      <c r="D6" s="4" t="s">
        <v>31</v>
      </c>
      <c r="E6" s="4">
        <v>4</v>
      </c>
      <c r="F6" s="5">
        <v>11.47</v>
      </c>
      <c r="G6" s="5" t="s">
        <v>29</v>
      </c>
      <c r="H6" s="7"/>
      <c r="I6" s="9"/>
      <c r="J6" s="4" t="s">
        <v>27</v>
      </c>
      <c r="K6" s="4" t="s">
        <v>32</v>
      </c>
      <c r="L6" s="4">
        <v>4</v>
      </c>
      <c r="M6" s="5">
        <v>11.81</v>
      </c>
      <c r="N6" s="5" t="s">
        <v>33</v>
      </c>
    </row>
    <row r="7" spans="1:23" ht="21" customHeight="1">
      <c r="A7" s="7"/>
      <c r="B7" s="7">
        <v>2</v>
      </c>
      <c r="C7" s="4" t="s">
        <v>27</v>
      </c>
      <c r="D7" s="4" t="s">
        <v>34</v>
      </c>
      <c r="E7" s="4">
        <v>1</v>
      </c>
      <c r="F7" s="5">
        <v>12.07</v>
      </c>
      <c r="G7" s="5" t="s">
        <v>9</v>
      </c>
      <c r="H7" s="7"/>
      <c r="I7" s="7">
        <v>2</v>
      </c>
      <c r="J7" s="4" t="s">
        <v>20</v>
      </c>
      <c r="K7" s="4" t="s">
        <v>35</v>
      </c>
      <c r="L7" s="4">
        <v>1</v>
      </c>
      <c r="M7" s="5">
        <v>11.12</v>
      </c>
      <c r="N7" s="5" t="s">
        <v>9</v>
      </c>
    </row>
    <row r="8" spans="1:23" ht="21" customHeight="1">
      <c r="A8" s="7"/>
      <c r="B8" s="7"/>
      <c r="C8" s="4" t="s">
        <v>23</v>
      </c>
      <c r="D8" s="4" t="s">
        <v>36</v>
      </c>
      <c r="E8" s="4">
        <v>2</v>
      </c>
      <c r="F8" s="5">
        <v>12.37</v>
      </c>
      <c r="G8" s="5" t="s">
        <v>9</v>
      </c>
      <c r="H8" s="7"/>
      <c r="I8" s="7"/>
      <c r="J8" s="4" t="s">
        <v>23</v>
      </c>
      <c r="K8" s="4" t="s">
        <v>37</v>
      </c>
      <c r="L8" s="4">
        <v>2</v>
      </c>
      <c r="M8" s="5">
        <v>11.45</v>
      </c>
      <c r="N8" s="5" t="s">
        <v>9</v>
      </c>
    </row>
    <row r="9" spans="1:23" ht="21" customHeight="1">
      <c r="A9" s="7"/>
      <c r="B9" s="7"/>
      <c r="C9" s="4" t="s">
        <v>25</v>
      </c>
      <c r="D9" s="4" t="s">
        <v>38</v>
      </c>
      <c r="E9" s="4">
        <v>3</v>
      </c>
      <c r="F9" s="5">
        <v>12.49</v>
      </c>
      <c r="G9" s="5" t="s">
        <v>33</v>
      </c>
      <c r="H9" s="7"/>
      <c r="I9" s="7"/>
      <c r="J9" s="4" t="s">
        <v>27</v>
      </c>
      <c r="K9" s="4" t="s">
        <v>39</v>
      </c>
      <c r="L9" s="4">
        <v>3</v>
      </c>
      <c r="M9" s="5">
        <v>11.5</v>
      </c>
      <c r="N9" s="5" t="s">
        <v>29</v>
      </c>
    </row>
    <row r="10" spans="1:23" ht="21" customHeight="1">
      <c r="A10" s="7"/>
      <c r="B10" s="7"/>
      <c r="C10" s="4" t="s">
        <v>20</v>
      </c>
      <c r="D10" s="4" t="s">
        <v>40</v>
      </c>
      <c r="E10" s="4">
        <v>4</v>
      </c>
      <c r="F10" s="5">
        <v>12.64</v>
      </c>
      <c r="G10" s="5" t="s">
        <v>33</v>
      </c>
      <c r="H10" s="7"/>
      <c r="I10" s="7"/>
      <c r="J10" s="4" t="s">
        <v>25</v>
      </c>
      <c r="K10" s="4" t="s">
        <v>41</v>
      </c>
      <c r="L10" s="4">
        <v>4</v>
      </c>
      <c r="M10" s="5">
        <v>11.8</v>
      </c>
      <c r="N10" s="5" t="s">
        <v>33</v>
      </c>
    </row>
    <row r="11" spans="1:23" ht="21" customHeight="1">
      <c r="A11" s="4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5" t="s">
        <v>6</v>
      </c>
      <c r="G11" s="5" t="s">
        <v>7</v>
      </c>
      <c r="H11" s="4" t="s">
        <v>1</v>
      </c>
      <c r="I11" s="4" t="s">
        <v>2</v>
      </c>
      <c r="J11" s="4" t="s">
        <v>3</v>
      </c>
      <c r="K11" s="4" t="s">
        <v>4</v>
      </c>
      <c r="L11" s="4" t="s">
        <v>5</v>
      </c>
      <c r="M11" s="5" t="s">
        <v>6</v>
      </c>
      <c r="N11" s="5" t="s">
        <v>7</v>
      </c>
      <c r="O11" s="3"/>
      <c r="P11" s="3"/>
      <c r="Q11" s="3"/>
      <c r="R11" s="3"/>
      <c r="T11" s="3"/>
      <c r="U11" s="3"/>
    </row>
    <row r="12" spans="1:23" ht="21" customHeight="1">
      <c r="A12" s="7" t="s">
        <v>11</v>
      </c>
      <c r="B12" s="7">
        <v>1</v>
      </c>
      <c r="C12" s="4" t="s">
        <v>27</v>
      </c>
      <c r="D12" s="4" t="s">
        <v>42</v>
      </c>
      <c r="E12" s="4">
        <v>1</v>
      </c>
      <c r="F12" s="5">
        <v>18.940000000000001</v>
      </c>
      <c r="G12" s="5" t="s">
        <v>9</v>
      </c>
      <c r="H12" s="7" t="s">
        <v>12</v>
      </c>
      <c r="I12" s="7">
        <v>1</v>
      </c>
      <c r="J12" s="4" t="s">
        <v>20</v>
      </c>
      <c r="K12" s="4" t="s">
        <v>43</v>
      </c>
      <c r="L12" s="4">
        <v>1</v>
      </c>
      <c r="M12" s="5">
        <v>18.100000000000001</v>
      </c>
      <c r="N12" s="5" t="s">
        <v>9</v>
      </c>
    </row>
    <row r="13" spans="1:23" ht="21" customHeight="1">
      <c r="A13" s="7"/>
      <c r="B13" s="7"/>
      <c r="C13" s="4" t="s">
        <v>20</v>
      </c>
      <c r="D13" s="4" t="s">
        <v>44</v>
      </c>
      <c r="E13" s="4">
        <v>2</v>
      </c>
      <c r="F13" s="5">
        <v>18.96</v>
      </c>
      <c r="G13" s="5" t="s">
        <v>9</v>
      </c>
      <c r="H13" s="7"/>
      <c r="I13" s="7"/>
      <c r="J13" s="4" t="s">
        <v>23</v>
      </c>
      <c r="K13" s="4" t="s">
        <v>45</v>
      </c>
      <c r="L13" s="4">
        <v>2</v>
      </c>
      <c r="M13" s="5">
        <v>18.14</v>
      </c>
      <c r="N13" s="5" t="s">
        <v>9</v>
      </c>
    </row>
    <row r="14" spans="1:23" ht="21" customHeight="1">
      <c r="A14" s="7"/>
      <c r="B14" s="7"/>
      <c r="C14" s="4" t="s">
        <v>25</v>
      </c>
      <c r="D14" s="4" t="s">
        <v>46</v>
      </c>
      <c r="E14" s="4">
        <v>3</v>
      </c>
      <c r="F14" s="5">
        <v>19.350000000000001</v>
      </c>
      <c r="G14" s="5" t="s">
        <v>29</v>
      </c>
      <c r="H14" s="7"/>
      <c r="I14" s="7"/>
      <c r="J14" s="4" t="s">
        <v>25</v>
      </c>
      <c r="K14" s="4" t="s">
        <v>47</v>
      </c>
      <c r="L14" s="4">
        <v>3</v>
      </c>
      <c r="M14" s="5">
        <v>18.420000000000002</v>
      </c>
      <c r="N14" s="5" t="s">
        <v>29</v>
      </c>
    </row>
    <row r="15" spans="1:23" ht="21" customHeight="1">
      <c r="A15" s="7"/>
      <c r="B15" s="7"/>
      <c r="C15" s="4" t="s">
        <v>23</v>
      </c>
      <c r="D15" s="4" t="s">
        <v>48</v>
      </c>
      <c r="E15" s="4">
        <v>4</v>
      </c>
      <c r="F15" s="5">
        <v>21.17</v>
      </c>
      <c r="G15" s="5" t="s">
        <v>33</v>
      </c>
      <c r="H15" s="7"/>
      <c r="I15" s="7"/>
      <c r="J15" s="4" t="s">
        <v>27</v>
      </c>
      <c r="K15" s="4" t="s">
        <v>49</v>
      </c>
      <c r="L15" s="4">
        <v>4</v>
      </c>
      <c r="M15" s="5">
        <v>19.260000000000002</v>
      </c>
      <c r="N15" s="5" t="s">
        <v>33</v>
      </c>
    </row>
    <row r="16" spans="1:23" ht="21" customHeight="1">
      <c r="A16" s="7"/>
      <c r="B16" s="7">
        <v>2</v>
      </c>
      <c r="C16" s="4" t="s">
        <v>20</v>
      </c>
      <c r="D16" s="4" t="s">
        <v>50</v>
      </c>
      <c r="E16" s="4">
        <v>1</v>
      </c>
      <c r="F16" s="5">
        <v>18.3</v>
      </c>
      <c r="G16" s="5" t="s">
        <v>9</v>
      </c>
      <c r="H16" s="7"/>
      <c r="I16" s="7">
        <v>2</v>
      </c>
      <c r="J16" s="4" t="s">
        <v>23</v>
      </c>
      <c r="K16" s="4" t="s">
        <v>51</v>
      </c>
      <c r="L16" s="4">
        <v>1</v>
      </c>
      <c r="M16" s="5">
        <v>17.850000000000001</v>
      </c>
      <c r="N16" s="5" t="s">
        <v>9</v>
      </c>
    </row>
    <row r="17" spans="1:14" ht="21" customHeight="1">
      <c r="A17" s="7"/>
      <c r="B17" s="7"/>
      <c r="C17" s="4" t="s">
        <v>23</v>
      </c>
      <c r="D17" s="4" t="s">
        <v>52</v>
      </c>
      <c r="E17" s="4">
        <v>2</v>
      </c>
      <c r="F17" s="5">
        <v>18.940000000000001</v>
      </c>
      <c r="G17" s="5" t="s">
        <v>9</v>
      </c>
      <c r="H17" s="7"/>
      <c r="I17" s="7"/>
      <c r="J17" s="4" t="s">
        <v>27</v>
      </c>
      <c r="K17" s="4" t="s">
        <v>53</v>
      </c>
      <c r="L17" s="4">
        <v>2</v>
      </c>
      <c r="M17" s="5">
        <v>18.98</v>
      </c>
      <c r="N17" s="5" t="s">
        <v>9</v>
      </c>
    </row>
    <row r="18" spans="1:14" ht="21" customHeight="1">
      <c r="A18" s="7"/>
      <c r="B18" s="7"/>
      <c r="C18" s="4" t="s">
        <v>27</v>
      </c>
      <c r="D18" s="4" t="s">
        <v>54</v>
      </c>
      <c r="E18" s="4">
        <v>3</v>
      </c>
      <c r="F18" s="5">
        <v>19.11</v>
      </c>
      <c r="G18" s="5" t="s">
        <v>29</v>
      </c>
      <c r="H18" s="7"/>
      <c r="I18" s="7"/>
      <c r="J18" s="4" t="s">
        <v>20</v>
      </c>
      <c r="K18" s="4" t="s">
        <v>55</v>
      </c>
      <c r="L18" s="4">
        <v>3</v>
      </c>
      <c r="M18" s="5">
        <v>19.13</v>
      </c>
      <c r="N18" s="5" t="s">
        <v>29</v>
      </c>
    </row>
    <row r="19" spans="1:14" ht="21" customHeight="1">
      <c r="A19" s="7"/>
      <c r="B19" s="7"/>
      <c r="C19" s="4" t="s">
        <v>25</v>
      </c>
      <c r="D19" s="4" t="s">
        <v>56</v>
      </c>
      <c r="E19" s="4">
        <v>4</v>
      </c>
      <c r="F19" s="5">
        <v>19.73</v>
      </c>
      <c r="G19" s="5" t="s">
        <v>33</v>
      </c>
      <c r="H19" s="7"/>
      <c r="I19" s="7"/>
      <c r="J19" s="4" t="s">
        <v>25</v>
      </c>
      <c r="K19" s="4" t="s">
        <v>57</v>
      </c>
      <c r="L19" s="4">
        <v>4</v>
      </c>
      <c r="M19" s="5">
        <v>19.170000000000002</v>
      </c>
      <c r="N19" s="5" t="s">
        <v>33</v>
      </c>
    </row>
    <row r="21" spans="1:14">
      <c r="A21" s="10" t="s">
        <v>13</v>
      </c>
      <c r="B21" s="10"/>
      <c r="C21" s="10"/>
      <c r="D21" s="10"/>
    </row>
    <row r="22" spans="1:14">
      <c r="A22" s="10" t="s">
        <v>14</v>
      </c>
      <c r="B22" s="10"/>
      <c r="C22" s="10"/>
    </row>
  </sheetData>
  <mergeCells count="15">
    <mergeCell ref="A21:D21"/>
    <mergeCell ref="A22:C22"/>
    <mergeCell ref="A12:A19"/>
    <mergeCell ref="B12:B15"/>
    <mergeCell ref="H12:H19"/>
    <mergeCell ref="I12:I15"/>
    <mergeCell ref="B16:B19"/>
    <mergeCell ref="I16:I19"/>
    <mergeCell ref="A1:N1"/>
    <mergeCell ref="A3:A10"/>
    <mergeCell ref="B3:B6"/>
    <mergeCell ref="H3:H10"/>
    <mergeCell ref="I3:I6"/>
    <mergeCell ref="B7:B10"/>
    <mergeCell ref="I7:I10"/>
  </mergeCells>
  <phoneticPr fontId="3" type="noConversion"/>
  <conditionalFormatting sqref="F3:G10 M3:N10 F12:G19 M12:N19">
    <cfRule type="cellIs" dxfId="12" priority="1" operator="lessThanOrEqual">
      <formula>#REF!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W30"/>
  <sheetViews>
    <sheetView tabSelected="1" zoomScaleNormal="100" zoomScaleSheetLayoutView="100" workbookViewId="0">
      <selection sqref="A1:N1"/>
    </sheetView>
  </sheetViews>
  <sheetFormatPr defaultRowHeight="16.5"/>
  <cols>
    <col min="1" max="2" width="7.625" style="3" customWidth="1"/>
    <col min="3" max="3" width="7.625" style="6" customWidth="1"/>
    <col min="4" max="4" width="11.625" style="6" customWidth="1"/>
    <col min="5" max="5" width="7.625" style="6" customWidth="1"/>
    <col min="6" max="6" width="9.625" style="11" customWidth="1"/>
    <col min="7" max="7" width="7.625" style="11" customWidth="1"/>
    <col min="8" max="9" width="7.625" style="3" customWidth="1"/>
    <col min="10" max="10" width="7.625" style="6" customWidth="1"/>
    <col min="11" max="11" width="11.625" style="6" customWidth="1"/>
    <col min="12" max="12" width="7.625" style="6" customWidth="1"/>
    <col min="13" max="13" width="9.625" style="11" customWidth="1"/>
    <col min="14" max="14" width="7.625" style="3" customWidth="1"/>
    <col min="15" max="18" width="9" style="6"/>
    <col min="19" max="19" width="7.625" style="3" customWidth="1"/>
    <col min="20" max="21" width="9" style="6"/>
    <col min="22" max="16384" width="9" style="3"/>
  </cols>
  <sheetData>
    <row r="1" spans="1:23" ht="25.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</row>
    <row r="2" spans="1:23" ht="2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  <c r="M2" s="5" t="s">
        <v>6</v>
      </c>
      <c r="N2" s="5" t="s">
        <v>7</v>
      </c>
    </row>
    <row r="3" spans="1:23" ht="21" customHeight="1">
      <c r="A3" s="8" t="s">
        <v>8</v>
      </c>
      <c r="B3" s="8">
        <v>1</v>
      </c>
      <c r="C3" s="4" t="s">
        <v>27</v>
      </c>
      <c r="D3" s="4" t="s">
        <v>139</v>
      </c>
      <c r="E3" s="4">
        <v>1</v>
      </c>
      <c r="F3" s="5">
        <v>10.32</v>
      </c>
      <c r="G3" s="5" t="s">
        <v>9</v>
      </c>
      <c r="H3" s="8" t="s">
        <v>10</v>
      </c>
      <c r="I3" s="8">
        <v>1</v>
      </c>
      <c r="J3" s="4" t="s">
        <v>140</v>
      </c>
      <c r="K3" s="4" t="s">
        <v>141</v>
      </c>
      <c r="L3" s="4">
        <v>1</v>
      </c>
      <c r="M3" s="5">
        <v>10.130000000000001</v>
      </c>
      <c r="N3" s="5" t="s">
        <v>9</v>
      </c>
    </row>
    <row r="4" spans="1:23" ht="21" customHeight="1">
      <c r="A4" s="9"/>
      <c r="B4" s="9"/>
      <c r="C4" s="4" t="s">
        <v>140</v>
      </c>
      <c r="D4" s="4" t="s">
        <v>142</v>
      </c>
      <c r="E4" s="4">
        <v>2</v>
      </c>
      <c r="F4" s="5">
        <v>10.68</v>
      </c>
      <c r="G4" s="5" t="s">
        <v>9</v>
      </c>
      <c r="H4" s="9"/>
      <c r="I4" s="9"/>
      <c r="J4" s="4" t="s">
        <v>23</v>
      </c>
      <c r="K4" s="4" t="s">
        <v>143</v>
      </c>
      <c r="L4" s="4">
        <v>2</v>
      </c>
      <c r="M4" s="5">
        <v>10.23</v>
      </c>
      <c r="N4" s="5" t="s">
        <v>9</v>
      </c>
    </row>
    <row r="5" spans="1:23" ht="21" customHeight="1">
      <c r="A5" s="9"/>
      <c r="B5" s="9"/>
      <c r="C5" s="4" t="s">
        <v>23</v>
      </c>
      <c r="D5" s="4" t="s">
        <v>144</v>
      </c>
      <c r="E5" s="4">
        <v>3</v>
      </c>
      <c r="F5" s="5">
        <v>10.72</v>
      </c>
      <c r="G5" s="5" t="s">
        <v>29</v>
      </c>
      <c r="H5" s="9"/>
      <c r="I5" s="9"/>
      <c r="J5" s="4" t="s">
        <v>27</v>
      </c>
      <c r="K5" s="4" t="s">
        <v>145</v>
      </c>
      <c r="L5" s="4">
        <v>3</v>
      </c>
      <c r="M5" s="5">
        <v>10.41</v>
      </c>
      <c r="N5" s="5" t="s">
        <v>29</v>
      </c>
    </row>
    <row r="6" spans="1:23" ht="21" customHeight="1">
      <c r="A6" s="9"/>
      <c r="B6" s="9"/>
      <c r="C6" s="4" t="s">
        <v>59</v>
      </c>
      <c r="D6" s="4" t="s">
        <v>146</v>
      </c>
      <c r="E6" s="4">
        <v>4</v>
      </c>
      <c r="F6" s="5">
        <v>10.98</v>
      </c>
      <c r="G6" s="5" t="s">
        <v>29</v>
      </c>
      <c r="H6" s="9"/>
      <c r="I6" s="9"/>
      <c r="J6" s="4" t="s">
        <v>20</v>
      </c>
      <c r="K6" s="4" t="s">
        <v>147</v>
      </c>
      <c r="L6" s="4">
        <v>4</v>
      </c>
      <c r="M6" s="5">
        <v>10.44</v>
      </c>
      <c r="N6" s="5" t="s">
        <v>29</v>
      </c>
    </row>
    <row r="7" spans="1:23" ht="21" customHeight="1">
      <c r="A7" s="9"/>
      <c r="B7" s="9"/>
      <c r="C7" s="4" t="s">
        <v>25</v>
      </c>
      <c r="D7" s="4" t="s">
        <v>148</v>
      </c>
      <c r="E7" s="4">
        <v>5</v>
      </c>
      <c r="F7" s="5">
        <v>11.3</v>
      </c>
      <c r="G7" s="5" t="s">
        <v>33</v>
      </c>
      <c r="H7" s="9"/>
      <c r="I7" s="9"/>
      <c r="J7" s="4" t="s">
        <v>59</v>
      </c>
      <c r="K7" s="4" t="s">
        <v>149</v>
      </c>
      <c r="L7" s="4">
        <v>5</v>
      </c>
      <c r="M7" s="5">
        <v>10.57</v>
      </c>
      <c r="N7" s="5" t="s">
        <v>33</v>
      </c>
    </row>
    <row r="8" spans="1:23" ht="21" customHeight="1">
      <c r="A8" s="9"/>
      <c r="B8" s="12"/>
      <c r="C8" s="4" t="s">
        <v>20</v>
      </c>
      <c r="D8" s="4" t="s">
        <v>150</v>
      </c>
      <c r="E8" s="4">
        <v>6</v>
      </c>
      <c r="F8" s="5">
        <v>11.68</v>
      </c>
      <c r="G8" s="5"/>
      <c r="H8" s="9"/>
      <c r="I8" s="12"/>
      <c r="J8" s="4" t="s">
        <v>25</v>
      </c>
      <c r="K8" s="4" t="s">
        <v>151</v>
      </c>
      <c r="L8" s="4">
        <v>6</v>
      </c>
      <c r="M8" s="5">
        <v>11.12</v>
      </c>
      <c r="N8" s="5"/>
    </row>
    <row r="9" spans="1:23" ht="21" customHeight="1">
      <c r="A9" s="9"/>
      <c r="B9" s="8">
        <v>2</v>
      </c>
      <c r="C9" s="4" t="s">
        <v>23</v>
      </c>
      <c r="D9" s="4" t="s">
        <v>152</v>
      </c>
      <c r="E9" s="4">
        <v>1</v>
      </c>
      <c r="F9" s="5">
        <v>10.51</v>
      </c>
      <c r="G9" s="5" t="s">
        <v>9</v>
      </c>
      <c r="H9" s="9"/>
      <c r="I9" s="8">
        <v>2</v>
      </c>
      <c r="J9" s="4" t="s">
        <v>25</v>
      </c>
      <c r="K9" s="4" t="s">
        <v>153</v>
      </c>
      <c r="L9" s="4">
        <v>1</v>
      </c>
      <c r="M9" s="5">
        <v>10.3</v>
      </c>
      <c r="N9" s="5" t="s">
        <v>9</v>
      </c>
    </row>
    <row r="10" spans="1:23" ht="21" customHeight="1">
      <c r="A10" s="9"/>
      <c r="B10" s="9"/>
      <c r="C10" s="4" t="s">
        <v>20</v>
      </c>
      <c r="D10" s="4" t="s">
        <v>154</v>
      </c>
      <c r="E10" s="4">
        <v>2</v>
      </c>
      <c r="F10" s="5">
        <v>11</v>
      </c>
      <c r="G10" s="5" t="s">
        <v>9</v>
      </c>
      <c r="H10" s="9"/>
      <c r="I10" s="9"/>
      <c r="J10" s="4" t="s">
        <v>140</v>
      </c>
      <c r="K10" s="4" t="s">
        <v>155</v>
      </c>
      <c r="L10" s="4">
        <v>2</v>
      </c>
      <c r="M10" s="5">
        <v>10.35</v>
      </c>
      <c r="N10" s="5" t="s">
        <v>9</v>
      </c>
    </row>
    <row r="11" spans="1:23" ht="21" customHeight="1">
      <c r="A11" s="9"/>
      <c r="B11" s="9"/>
      <c r="C11" s="4" t="s">
        <v>27</v>
      </c>
      <c r="D11" s="4" t="s">
        <v>156</v>
      </c>
      <c r="E11" s="4">
        <v>3</v>
      </c>
      <c r="F11" s="5">
        <v>11.14</v>
      </c>
      <c r="G11" s="5" t="s">
        <v>33</v>
      </c>
      <c r="H11" s="9"/>
      <c r="I11" s="9"/>
      <c r="J11" s="4" t="s">
        <v>20</v>
      </c>
      <c r="K11" s="4" t="s">
        <v>157</v>
      </c>
      <c r="L11" s="4">
        <v>3</v>
      </c>
      <c r="M11" s="5">
        <v>10.52</v>
      </c>
      <c r="N11" s="5" t="s">
        <v>33</v>
      </c>
    </row>
    <row r="12" spans="1:23" ht="21" customHeight="1">
      <c r="A12" s="9"/>
      <c r="B12" s="9"/>
      <c r="C12" s="4" t="s">
        <v>140</v>
      </c>
      <c r="D12" s="4" t="s">
        <v>158</v>
      </c>
      <c r="E12" s="4">
        <v>4</v>
      </c>
      <c r="F12" s="5">
        <v>11.15</v>
      </c>
      <c r="G12" s="5" t="s">
        <v>33</v>
      </c>
      <c r="H12" s="9"/>
      <c r="I12" s="9"/>
      <c r="J12" s="4" t="s">
        <v>27</v>
      </c>
      <c r="K12" s="4" t="s">
        <v>159</v>
      </c>
      <c r="L12" s="4">
        <v>4</v>
      </c>
      <c r="M12" s="5">
        <v>10.61</v>
      </c>
      <c r="N12" s="5" t="s">
        <v>33</v>
      </c>
    </row>
    <row r="13" spans="1:23" ht="21" customHeight="1">
      <c r="A13" s="9"/>
      <c r="B13" s="9"/>
      <c r="C13" s="4" t="s">
        <v>25</v>
      </c>
      <c r="D13" s="4" t="s">
        <v>160</v>
      </c>
      <c r="E13" s="4">
        <v>5</v>
      </c>
      <c r="F13" s="5">
        <v>11.48</v>
      </c>
      <c r="G13" s="5" t="s">
        <v>33</v>
      </c>
      <c r="H13" s="9"/>
      <c r="I13" s="9"/>
      <c r="J13" s="4" t="s">
        <v>23</v>
      </c>
      <c r="K13" s="4" t="s">
        <v>161</v>
      </c>
      <c r="L13" s="4">
        <v>5</v>
      </c>
      <c r="M13" s="5">
        <v>10.92</v>
      </c>
      <c r="N13" s="5" t="s">
        <v>33</v>
      </c>
      <c r="O13" s="3"/>
      <c r="P13" s="3"/>
      <c r="Q13" s="3"/>
      <c r="R13" s="3"/>
      <c r="T13" s="3"/>
      <c r="U13" s="3"/>
    </row>
    <row r="14" spans="1:23" ht="21" customHeight="1">
      <c r="A14" s="12"/>
      <c r="B14" s="12"/>
      <c r="C14" s="4" t="s">
        <v>59</v>
      </c>
      <c r="D14" s="4" t="s">
        <v>162</v>
      </c>
      <c r="E14" s="4">
        <v>6</v>
      </c>
      <c r="F14" s="5">
        <v>11.68</v>
      </c>
      <c r="G14" s="5"/>
      <c r="H14" s="12"/>
      <c r="I14" s="12"/>
      <c r="J14" s="4" t="s">
        <v>59</v>
      </c>
      <c r="K14" s="4" t="s">
        <v>163</v>
      </c>
      <c r="L14" s="4">
        <v>6</v>
      </c>
      <c r="M14" s="5">
        <v>10.95</v>
      </c>
      <c r="N14" s="5"/>
      <c r="O14" s="3"/>
      <c r="P14" s="3"/>
      <c r="Q14" s="3"/>
      <c r="R14" s="3"/>
      <c r="T14" s="3"/>
      <c r="U14" s="3"/>
    </row>
    <row r="15" spans="1:23" ht="21" customHeight="1">
      <c r="A15" s="4" t="s">
        <v>1</v>
      </c>
      <c r="B15" s="4" t="s">
        <v>2</v>
      </c>
      <c r="C15" s="4" t="s">
        <v>3</v>
      </c>
      <c r="D15" s="4" t="s">
        <v>4</v>
      </c>
      <c r="E15" s="4" t="s">
        <v>5</v>
      </c>
      <c r="F15" s="5" t="s">
        <v>6</v>
      </c>
      <c r="G15" s="5" t="s">
        <v>7</v>
      </c>
      <c r="H15" s="4" t="s">
        <v>1</v>
      </c>
      <c r="I15" s="4" t="s">
        <v>2</v>
      </c>
      <c r="J15" s="4" t="s">
        <v>3</v>
      </c>
      <c r="K15" s="4" t="s">
        <v>4</v>
      </c>
      <c r="L15" s="4" t="s">
        <v>5</v>
      </c>
      <c r="M15" s="5" t="s">
        <v>6</v>
      </c>
      <c r="N15" s="5" t="s">
        <v>7</v>
      </c>
    </row>
    <row r="16" spans="1:23" ht="21" customHeight="1">
      <c r="A16" s="7" t="s">
        <v>11</v>
      </c>
      <c r="B16" s="7">
        <v>1</v>
      </c>
      <c r="C16" s="4" t="s">
        <v>59</v>
      </c>
      <c r="D16" s="4" t="s">
        <v>164</v>
      </c>
      <c r="E16" s="4">
        <v>1</v>
      </c>
      <c r="F16" s="5">
        <v>17.75</v>
      </c>
      <c r="G16" s="5" t="s">
        <v>9</v>
      </c>
      <c r="H16" s="7" t="s">
        <v>12</v>
      </c>
      <c r="I16" s="7">
        <v>1</v>
      </c>
      <c r="J16" s="4" t="s">
        <v>140</v>
      </c>
      <c r="K16" s="4" t="s">
        <v>165</v>
      </c>
      <c r="L16" s="4">
        <v>1</v>
      </c>
      <c r="M16" s="5">
        <v>16.64</v>
      </c>
      <c r="N16" s="5" t="s">
        <v>9</v>
      </c>
    </row>
    <row r="17" spans="1:14" ht="21" customHeight="1">
      <c r="A17" s="7"/>
      <c r="B17" s="7"/>
      <c r="C17" s="4" t="s">
        <v>23</v>
      </c>
      <c r="D17" s="4" t="s">
        <v>166</v>
      </c>
      <c r="E17" s="4">
        <v>2</v>
      </c>
      <c r="F17" s="5">
        <v>18.149999999999999</v>
      </c>
      <c r="G17" s="5" t="s">
        <v>9</v>
      </c>
      <c r="H17" s="7"/>
      <c r="I17" s="7"/>
      <c r="J17" s="4" t="s">
        <v>27</v>
      </c>
      <c r="K17" s="4" t="s">
        <v>167</v>
      </c>
      <c r="L17" s="4">
        <v>2</v>
      </c>
      <c r="M17" s="5">
        <v>16.899999999999999</v>
      </c>
      <c r="N17" s="5" t="s">
        <v>9</v>
      </c>
    </row>
    <row r="18" spans="1:14" ht="21" customHeight="1">
      <c r="A18" s="7"/>
      <c r="B18" s="7"/>
      <c r="C18" s="4" t="s">
        <v>27</v>
      </c>
      <c r="D18" s="4" t="s">
        <v>168</v>
      </c>
      <c r="E18" s="4">
        <v>3</v>
      </c>
      <c r="F18" s="5">
        <v>18.260000000000002</v>
      </c>
      <c r="G18" s="5" t="s">
        <v>29</v>
      </c>
      <c r="H18" s="7"/>
      <c r="I18" s="7"/>
      <c r="J18" s="4" t="s">
        <v>20</v>
      </c>
      <c r="K18" s="4" t="s">
        <v>169</v>
      </c>
      <c r="L18" s="4">
        <v>3</v>
      </c>
      <c r="M18" s="5">
        <v>17.45</v>
      </c>
      <c r="N18" s="5" t="s">
        <v>33</v>
      </c>
    </row>
    <row r="19" spans="1:14" ht="21" customHeight="1">
      <c r="A19" s="7"/>
      <c r="B19" s="7"/>
      <c r="C19" s="4" t="s">
        <v>20</v>
      </c>
      <c r="D19" s="4" t="s">
        <v>170</v>
      </c>
      <c r="E19" s="4">
        <v>4</v>
      </c>
      <c r="F19" s="5">
        <v>18.54</v>
      </c>
      <c r="G19" s="5" t="s">
        <v>33</v>
      </c>
      <c r="H19" s="7"/>
      <c r="I19" s="7"/>
      <c r="J19" s="4" t="s">
        <v>25</v>
      </c>
      <c r="K19" s="4" t="s">
        <v>171</v>
      </c>
      <c r="L19" s="4">
        <v>4</v>
      </c>
      <c r="M19" s="5">
        <v>17.52</v>
      </c>
      <c r="N19" s="5" t="s">
        <v>33</v>
      </c>
    </row>
    <row r="20" spans="1:14" ht="21" customHeight="1">
      <c r="A20" s="7"/>
      <c r="B20" s="7"/>
      <c r="C20" s="4" t="s">
        <v>25</v>
      </c>
      <c r="D20" s="4" t="s">
        <v>172</v>
      </c>
      <c r="E20" s="4">
        <v>5</v>
      </c>
      <c r="F20" s="5">
        <v>19.09</v>
      </c>
      <c r="G20" s="5" t="s">
        <v>33</v>
      </c>
      <c r="H20" s="7"/>
      <c r="I20" s="7"/>
      <c r="J20" s="4" t="s">
        <v>23</v>
      </c>
      <c r="K20" s="4" t="s">
        <v>173</v>
      </c>
      <c r="L20" s="4">
        <v>5</v>
      </c>
      <c r="M20" s="5">
        <v>17.61</v>
      </c>
      <c r="N20" s="5" t="s">
        <v>33</v>
      </c>
    </row>
    <row r="21" spans="1:14" ht="21" customHeight="1">
      <c r="A21" s="7"/>
      <c r="B21" s="7"/>
      <c r="C21" s="4" t="s">
        <v>140</v>
      </c>
      <c r="D21" s="4" t="s">
        <v>174</v>
      </c>
      <c r="E21" s="4">
        <v>6</v>
      </c>
      <c r="F21" s="5">
        <v>19.12</v>
      </c>
      <c r="G21" s="5"/>
      <c r="H21" s="7"/>
      <c r="I21" s="7"/>
      <c r="J21" s="4" t="s">
        <v>59</v>
      </c>
      <c r="K21" s="4" t="s">
        <v>175</v>
      </c>
      <c r="L21" s="4">
        <v>6</v>
      </c>
      <c r="M21" s="5">
        <v>18.39</v>
      </c>
      <c r="N21" s="5"/>
    </row>
    <row r="22" spans="1:14" ht="21" customHeight="1">
      <c r="A22" s="7"/>
      <c r="B22" s="7">
        <v>2</v>
      </c>
      <c r="C22" s="4" t="s">
        <v>25</v>
      </c>
      <c r="D22" s="4" t="s">
        <v>176</v>
      </c>
      <c r="E22" s="4">
        <v>1</v>
      </c>
      <c r="F22" s="5">
        <v>17.920000000000002</v>
      </c>
      <c r="G22" s="5" t="s">
        <v>9</v>
      </c>
      <c r="H22" s="7"/>
      <c r="I22" s="7">
        <v>2</v>
      </c>
      <c r="J22" s="4" t="s">
        <v>27</v>
      </c>
      <c r="K22" s="4" t="s">
        <v>177</v>
      </c>
      <c r="L22" s="4">
        <v>1</v>
      </c>
      <c r="M22" s="5">
        <v>16.37</v>
      </c>
      <c r="N22" s="5" t="s">
        <v>9</v>
      </c>
    </row>
    <row r="23" spans="1:14" ht="21" customHeight="1">
      <c r="A23" s="7"/>
      <c r="B23" s="7"/>
      <c r="C23" s="4" t="s">
        <v>59</v>
      </c>
      <c r="D23" s="4" t="s">
        <v>178</v>
      </c>
      <c r="E23" s="4">
        <v>2</v>
      </c>
      <c r="F23" s="5">
        <v>18.29</v>
      </c>
      <c r="G23" s="5" t="s">
        <v>9</v>
      </c>
      <c r="H23" s="7"/>
      <c r="I23" s="7"/>
      <c r="J23" s="4" t="s">
        <v>59</v>
      </c>
      <c r="K23" s="4" t="s">
        <v>179</v>
      </c>
      <c r="L23" s="4">
        <v>2</v>
      </c>
      <c r="M23" s="5">
        <v>16.64</v>
      </c>
      <c r="N23" s="5" t="s">
        <v>9</v>
      </c>
    </row>
    <row r="24" spans="1:14" ht="19.5">
      <c r="A24" s="7"/>
      <c r="B24" s="7"/>
      <c r="C24" s="4" t="str">
        <f>IFERROR(VLOOKUP(VLOOKUP($E24,[1]四年級複賽道次表!$B$27:$C$32,2,FALSE),[1]四年級複賽道次表!$E$27:$G$32,2,FALSE),"")</f>
        <v>丁</v>
      </c>
      <c r="D24" s="4" t="str">
        <f>IFERROR(VLOOKUP(VLOOKUP($E24,[1]四年級複賽道次表!$B$27:$C$32,2,FALSE),[1]四年級複賽道次表!$E$27:$G$32,3,FALSE),"")</f>
        <v>柯瑀欣</v>
      </c>
      <c r="E24" s="4">
        <v>3</v>
      </c>
      <c r="F24" s="5">
        <f>[1]四年級複賽道次表!D29</f>
        <v>18.39</v>
      </c>
      <c r="G24" s="5" t="str">
        <f>IF(OR(VLOOKUP(D24,IF({1,0},[1]四年級複賽名次!$K$4:$K$11,[1]四年級複賽名次!$I$4:$I$11),2,FALSE)=1,VLOOKUP(D24,IF({1,0},[1]四年級複賽名次!$K$4:$K$11,[1]四年級複賽名次!$I$4:$I$11),2,FALSE)=2),"q","")</f>
        <v>q</v>
      </c>
      <c r="H24" s="7"/>
      <c r="I24" s="7"/>
      <c r="J24" s="4" t="str">
        <f>IFERROR(VLOOKUP(VLOOKUP($E24,[1]四年級複賽道次表!$J$27:$K$32,2,FALSE),[1]四年級複賽道次表!$M$27:$O$32,2,FALSE),"")</f>
        <v>甲</v>
      </c>
      <c r="K24" s="4" t="str">
        <f>IFERROR(VLOOKUP(VLOOKUP($E24,[1]四年級複賽道次表!$J$27:$K$32,2,FALSE),[1]四年級複賽道次表!$M$27:$O$32,3,FALSE),"")</f>
        <v>羅弘哲</v>
      </c>
      <c r="L24" s="4">
        <v>3</v>
      </c>
      <c r="M24" s="5">
        <f>[1]四年級複賽道次表!L29</f>
        <v>16.78</v>
      </c>
      <c r="N24" s="5" t="str">
        <f>IF(OR(VLOOKUP(K24,IF({1,0},[1]四年級複賽名次!$O$4:$O$11,[1]四年級複賽名次!$M$4:$M$11),2,FALSE)=1,VLOOKUP(K24,IF({1,0},[1]四年級複賽名次!$O$4:$O$11,[1]四年級複賽名次!$M$4:$M$11),2,FALSE)=2),"q","")</f>
        <v>q</v>
      </c>
    </row>
    <row r="25" spans="1:14" ht="19.5">
      <c r="A25" s="7"/>
      <c r="B25" s="7"/>
      <c r="C25" s="4" t="str">
        <f>IFERROR(VLOOKUP(VLOOKUP($E25,[1]四年級複賽道次表!$B$27:$C$32,2,FALSE),[1]四年級複賽道次表!$E$27:$G$32,2,FALSE),"")</f>
        <v>己</v>
      </c>
      <c r="D25" s="4" t="str">
        <f>IFERROR(VLOOKUP(VLOOKUP($E25,[1]四年級複賽道次表!$B$27:$C$32,2,FALSE),[1]四年級複賽道次表!$E$27:$G$32,3,FALSE),"")</f>
        <v>鍾又煖</v>
      </c>
      <c r="E25" s="4">
        <v>4</v>
      </c>
      <c r="F25" s="5">
        <f>[1]四年級複賽道次表!D30</f>
        <v>19.350000000000001</v>
      </c>
      <c r="G25" s="5" t="str">
        <f>IF(OR(VLOOKUP(D25,IF({1,0},[1]四年級複賽名次!$K$4:$K$11,[1]四年級複賽名次!$I$4:$I$11),2,FALSE)=1,VLOOKUP(D25,IF({1,0},[1]四年級複賽名次!$K$4:$K$11,[1]四年級複賽名次!$I$4:$I$11),2,FALSE)=2),"q","")</f>
        <v/>
      </c>
      <c r="H25" s="7"/>
      <c r="I25" s="7"/>
      <c r="J25" s="4" t="str">
        <f>IFERROR(VLOOKUP(VLOOKUP($E25,[1]四年級複賽道次表!$J$27:$K$32,2,FALSE),[1]四年級複賽道次表!$M$27:$O$32,2,FALSE),"")</f>
        <v>乙</v>
      </c>
      <c r="K25" s="4" t="str">
        <f>IFERROR(VLOOKUP(VLOOKUP($E25,[1]四年級複賽道次表!$J$27:$K$32,2,FALSE),[1]四年級複賽道次表!$M$27:$O$32,3,FALSE),"")</f>
        <v>林楷崴</v>
      </c>
      <c r="L25" s="4">
        <v>4</v>
      </c>
      <c r="M25" s="5">
        <f>[1]四年級複賽道次表!L30</f>
        <v>16.84</v>
      </c>
      <c r="N25" s="5" t="str">
        <f>IF(OR(VLOOKUP(K25,IF({1,0},[1]四年級複賽名次!$O$4:$O$11,[1]四年級複賽名次!$M$4:$M$11),2,FALSE)=1,VLOOKUP(K25,IF({1,0},[1]四年級複賽名次!$O$4:$O$11,[1]四年級複賽名次!$M$4:$M$11),2,FALSE)=2),"q","")</f>
        <v>q</v>
      </c>
    </row>
    <row r="26" spans="1:14" ht="19.5">
      <c r="A26" s="7"/>
      <c r="B26" s="7"/>
      <c r="C26" s="4" t="str">
        <f>IFERROR(VLOOKUP(VLOOKUP($E26,[1]四年級複賽道次表!$B$27:$C$32,2,FALSE),[1]四年級複賽道次表!$E$27:$G$32,2,FALSE),"")</f>
        <v>丙</v>
      </c>
      <c r="D26" s="4" t="str">
        <f>IFERROR(VLOOKUP(VLOOKUP($E26,[1]四年級複賽道次表!$B$27:$C$32,2,FALSE),[1]四年級複賽道次表!$E$27:$G$32,3,FALSE),"")</f>
        <v>陳彥樺</v>
      </c>
      <c r="E26" s="4">
        <v>5</v>
      </c>
      <c r="F26" s="5">
        <f>[1]四年級複賽道次表!D31</f>
        <v>19.600000000000001</v>
      </c>
      <c r="G26" s="5" t="str">
        <f>IF(OR(VLOOKUP(D26,IF({1,0},[1]四年級複賽名次!$K$4:$K$11,[1]四年級複賽名次!$I$4:$I$11),2,FALSE)=1,VLOOKUP(D26,IF({1,0},[1]四年級複賽名次!$K$4:$K$11,[1]四年級複賽名次!$I$4:$I$11),2,FALSE)=2),"q","")</f>
        <v/>
      </c>
      <c r="H26" s="7"/>
      <c r="I26" s="7"/>
      <c r="J26" s="4" t="str">
        <f>IFERROR(VLOOKUP(VLOOKUP($E26,[1]四年級複賽道次表!$J$27:$K$32,2,FALSE),[1]四年級複賽道次表!$M$27:$O$32,2,FALSE),"")</f>
        <v>丙</v>
      </c>
      <c r="K26" s="4" t="str">
        <f>IFERROR(VLOOKUP(VLOOKUP($E26,[1]四年級複賽道次表!$J$27:$K$32,2,FALSE),[1]四年級複賽道次表!$M$27:$O$32,3,FALSE),"")</f>
        <v>曹又仁</v>
      </c>
      <c r="L26" s="4">
        <v>5</v>
      </c>
      <c r="M26" s="5">
        <f>[1]四年級複賽道次表!L31</f>
        <v>17.32</v>
      </c>
      <c r="N26" s="5" t="str">
        <f>IF(OR(VLOOKUP(K26,IF({1,0},[1]四年級複賽名次!$O$4:$O$11,[1]四年級複賽名次!$M$4:$M$11),2,FALSE)=1,VLOOKUP(K26,IF({1,0},[1]四年級複賽名次!$O$4:$O$11,[1]四年級複賽名次!$M$4:$M$11),2,FALSE)=2),"q","")</f>
        <v/>
      </c>
    </row>
    <row r="27" spans="1:14" ht="19.5">
      <c r="A27" s="7"/>
      <c r="B27" s="7"/>
      <c r="C27" s="4" t="str">
        <f>IFERROR(VLOOKUP(VLOOKUP($E27,[1]四年級複賽道次表!$B$27:$C$32,2,FALSE),[1]四年級複賽道次表!$E$27:$G$32,2,FALSE),"")</f>
        <v>乙</v>
      </c>
      <c r="D27" s="4" t="str">
        <f>IFERROR(VLOOKUP(VLOOKUP($E27,[1]四年級複賽道次表!$B$27:$C$32,2,FALSE),[1]四年級複賽道次表!$E$27:$G$32,3,FALSE),"")</f>
        <v>張茜昀</v>
      </c>
      <c r="E27" s="4">
        <v>6</v>
      </c>
      <c r="F27" s="5">
        <f>[1]四年級複賽道次表!D32</f>
        <v>19.649999999999999</v>
      </c>
      <c r="G27" s="13"/>
      <c r="H27" s="7"/>
      <c r="I27" s="7"/>
      <c r="J27" s="4" t="str">
        <f>IFERROR(VLOOKUP(VLOOKUP($E27,[1]四年級複賽道次表!$J$27:$K$32,2,FALSE),[1]四年級複賽道次表!$M$27:$O$32,2,FALSE),"")</f>
        <v>己</v>
      </c>
      <c r="K27" s="4" t="str">
        <f>IFERROR(VLOOKUP(VLOOKUP($E27,[1]四年級複賽道次表!$J$27:$K$32,2,FALSE),[1]四年級複賽道次表!$M$27:$O$32,3,FALSE),"")</f>
        <v>張傑睿</v>
      </c>
      <c r="L27" s="4">
        <v>6</v>
      </c>
      <c r="M27" s="5">
        <f>[1]四年級複賽道次表!L32</f>
        <v>17.52</v>
      </c>
      <c r="N27" s="14"/>
    </row>
    <row r="28" spans="1:14">
      <c r="A28" s="15"/>
      <c r="B28" s="15"/>
    </row>
    <row r="29" spans="1:14">
      <c r="A29" s="10" t="s">
        <v>13</v>
      </c>
      <c r="B29" s="10"/>
      <c r="C29" s="10"/>
      <c r="D29" s="10"/>
    </row>
    <row r="30" spans="1:14">
      <c r="A30" s="10" t="s">
        <v>14</v>
      </c>
      <c r="B30" s="10"/>
      <c r="C30" s="10"/>
    </row>
  </sheetData>
  <mergeCells count="15">
    <mergeCell ref="A29:D29"/>
    <mergeCell ref="A30:C30"/>
    <mergeCell ref="A16:A27"/>
    <mergeCell ref="B16:B21"/>
    <mergeCell ref="H16:H27"/>
    <mergeCell ref="I16:I21"/>
    <mergeCell ref="B22:B27"/>
    <mergeCell ref="I22:I27"/>
    <mergeCell ref="A1:N1"/>
    <mergeCell ref="A3:A14"/>
    <mergeCell ref="B3:B8"/>
    <mergeCell ref="H3:H14"/>
    <mergeCell ref="I3:I8"/>
    <mergeCell ref="B9:B14"/>
    <mergeCell ref="I9:I14"/>
  </mergeCells>
  <phoneticPr fontId="3" type="noConversion"/>
  <conditionalFormatting sqref="F3:G12 F13:F14">
    <cfRule type="cellIs" dxfId="11" priority="4" operator="lessThanOrEqual">
      <formula>#REF!</formula>
    </cfRule>
  </conditionalFormatting>
  <conditionalFormatting sqref="F15:F27">
    <cfRule type="cellIs" dxfId="10" priority="3" operator="lessThanOrEqual">
      <formula>#REF!</formula>
    </cfRule>
  </conditionalFormatting>
  <conditionalFormatting sqref="M15:M27">
    <cfRule type="cellIs" dxfId="9" priority="2" operator="lessThanOrEqual">
      <formula>#REF!</formula>
    </cfRule>
  </conditionalFormatting>
  <conditionalFormatting sqref="G15:G26 N15:N26 F3:G14 M3:N14 F16:F27 M16:M27">
    <cfRule type="cellIs" dxfId="8" priority="1" operator="lessThanOrEqual">
      <formula>#REF!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W26"/>
  <sheetViews>
    <sheetView tabSelected="1" zoomScaleNormal="100" zoomScaleSheetLayoutView="100" workbookViewId="0">
      <selection sqref="A1:N1"/>
    </sheetView>
  </sheetViews>
  <sheetFormatPr defaultRowHeight="16.5"/>
  <cols>
    <col min="1" max="2" width="7.625" style="3" customWidth="1"/>
    <col min="3" max="3" width="7.625" style="6" customWidth="1"/>
    <col min="4" max="4" width="11.625" style="6" customWidth="1"/>
    <col min="5" max="5" width="7.625" style="6" customWidth="1"/>
    <col min="6" max="6" width="9.625" style="11" customWidth="1"/>
    <col min="7" max="7" width="7.625" style="11" customWidth="1"/>
    <col min="8" max="9" width="7.625" style="3" customWidth="1"/>
    <col min="10" max="10" width="7.625" style="6" customWidth="1"/>
    <col min="11" max="11" width="11.625" style="6" customWidth="1"/>
    <col min="12" max="12" width="7.625" style="6" customWidth="1"/>
    <col min="13" max="13" width="9.625" style="11" customWidth="1"/>
    <col min="14" max="14" width="7.625" style="3" customWidth="1"/>
    <col min="15" max="18" width="9" style="6"/>
    <col min="19" max="19" width="7.625" style="3" customWidth="1"/>
    <col min="20" max="21" width="9" style="6"/>
    <col min="22" max="16384" width="9" style="3"/>
  </cols>
  <sheetData>
    <row r="1" spans="1:23" ht="25.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</row>
    <row r="2" spans="1:23" ht="2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  <c r="M2" s="5" t="s">
        <v>6</v>
      </c>
      <c r="N2" s="5" t="s">
        <v>7</v>
      </c>
    </row>
    <row r="3" spans="1:23" ht="21" customHeight="1">
      <c r="A3" s="7" t="s">
        <v>11</v>
      </c>
      <c r="B3" s="8">
        <v>1</v>
      </c>
      <c r="C3" s="4" t="s">
        <v>23</v>
      </c>
      <c r="D3" s="4" t="s">
        <v>99</v>
      </c>
      <c r="E3" s="4">
        <v>1</v>
      </c>
      <c r="F3" s="5">
        <v>16.579999999999998</v>
      </c>
      <c r="G3" s="5" t="s">
        <v>9</v>
      </c>
      <c r="H3" s="7" t="s">
        <v>12</v>
      </c>
      <c r="I3" s="8">
        <v>1</v>
      </c>
      <c r="J3" s="4" t="s">
        <v>27</v>
      </c>
      <c r="K3" s="4" t="s">
        <v>100</v>
      </c>
      <c r="L3" s="4">
        <v>1</v>
      </c>
      <c r="M3" s="5">
        <v>16.11</v>
      </c>
      <c r="N3" s="5" t="s">
        <v>9</v>
      </c>
    </row>
    <row r="4" spans="1:23" ht="21" customHeight="1">
      <c r="A4" s="7"/>
      <c r="B4" s="9"/>
      <c r="C4" s="4" t="s">
        <v>20</v>
      </c>
      <c r="D4" s="4" t="s">
        <v>101</v>
      </c>
      <c r="E4" s="4">
        <v>2</v>
      </c>
      <c r="F4" s="5">
        <v>16.690000000000001</v>
      </c>
      <c r="G4" s="5" t="s">
        <v>9</v>
      </c>
      <c r="H4" s="7"/>
      <c r="I4" s="9"/>
      <c r="J4" s="4" t="s">
        <v>20</v>
      </c>
      <c r="K4" s="4" t="s">
        <v>102</v>
      </c>
      <c r="L4" s="4">
        <v>2</v>
      </c>
      <c r="M4" s="5">
        <v>16.170000000000002</v>
      </c>
      <c r="N4" s="5" t="s">
        <v>9</v>
      </c>
    </row>
    <row r="5" spans="1:23" ht="21" customHeight="1">
      <c r="A5" s="7"/>
      <c r="B5" s="9"/>
      <c r="C5" s="4" t="s">
        <v>27</v>
      </c>
      <c r="D5" s="4" t="s">
        <v>103</v>
      </c>
      <c r="E5" s="4">
        <v>3</v>
      </c>
      <c r="F5" s="5">
        <v>17.98</v>
      </c>
      <c r="G5" s="5" t="s">
        <v>29</v>
      </c>
      <c r="H5" s="7"/>
      <c r="I5" s="9"/>
      <c r="J5" s="4" t="s">
        <v>25</v>
      </c>
      <c r="K5" s="4" t="s">
        <v>104</v>
      </c>
      <c r="L5" s="4">
        <v>3</v>
      </c>
      <c r="M5" s="5">
        <v>16.32</v>
      </c>
      <c r="N5" s="5" t="s">
        <v>29</v>
      </c>
    </row>
    <row r="6" spans="1:23" ht="21" customHeight="1">
      <c r="A6" s="7"/>
      <c r="B6" s="9"/>
      <c r="C6" s="4" t="s">
        <v>25</v>
      </c>
      <c r="D6" s="4" t="s">
        <v>105</v>
      </c>
      <c r="E6" s="4">
        <v>4</v>
      </c>
      <c r="F6" s="5">
        <v>18.13</v>
      </c>
      <c r="G6" s="5" t="s">
        <v>33</v>
      </c>
      <c r="H6" s="7"/>
      <c r="I6" s="9"/>
      <c r="J6" s="4" t="s">
        <v>59</v>
      </c>
      <c r="K6" s="4" t="s">
        <v>106</v>
      </c>
      <c r="L6" s="4">
        <v>4</v>
      </c>
      <c r="M6" s="5">
        <v>16.39</v>
      </c>
      <c r="N6" s="5" t="s">
        <v>29</v>
      </c>
    </row>
    <row r="7" spans="1:23" ht="21" customHeight="1">
      <c r="A7" s="7"/>
      <c r="B7" s="9"/>
      <c r="C7" s="4" t="s">
        <v>59</v>
      </c>
      <c r="D7" s="4" t="s">
        <v>107</v>
      </c>
      <c r="E7" s="4">
        <v>5</v>
      </c>
      <c r="F7" s="5">
        <v>18.61</v>
      </c>
      <c r="G7" s="5" t="s">
        <v>33</v>
      </c>
      <c r="H7" s="7"/>
      <c r="I7" s="9"/>
      <c r="J7" s="4" t="s">
        <v>23</v>
      </c>
      <c r="K7" s="4" t="s">
        <v>108</v>
      </c>
      <c r="L7" s="4">
        <v>5</v>
      </c>
      <c r="M7" s="5">
        <v>18.23</v>
      </c>
      <c r="N7" s="5" t="s">
        <v>33</v>
      </c>
    </row>
    <row r="8" spans="1:23" ht="21" customHeight="1">
      <c r="A8" s="7"/>
      <c r="B8" s="7">
        <v>2</v>
      </c>
      <c r="C8" s="4" t="s">
        <v>25</v>
      </c>
      <c r="D8" s="4" t="s">
        <v>109</v>
      </c>
      <c r="E8" s="4">
        <v>1</v>
      </c>
      <c r="F8" s="5">
        <v>17.57</v>
      </c>
      <c r="G8" s="5" t="s">
        <v>9</v>
      </c>
      <c r="H8" s="7"/>
      <c r="I8" s="7">
        <v>2</v>
      </c>
      <c r="J8" s="4" t="s">
        <v>27</v>
      </c>
      <c r="K8" s="4" t="s">
        <v>110</v>
      </c>
      <c r="L8" s="4">
        <v>1</v>
      </c>
      <c r="M8" s="5">
        <v>16.3</v>
      </c>
      <c r="N8" s="5" t="s">
        <v>9</v>
      </c>
    </row>
    <row r="9" spans="1:23" ht="21" customHeight="1">
      <c r="A9" s="7"/>
      <c r="B9" s="7"/>
      <c r="C9" s="4" t="s">
        <v>20</v>
      </c>
      <c r="D9" s="4" t="s">
        <v>111</v>
      </c>
      <c r="E9" s="4">
        <v>2</v>
      </c>
      <c r="F9" s="5">
        <v>17.600000000000001</v>
      </c>
      <c r="G9" s="5" t="s">
        <v>9</v>
      </c>
      <c r="H9" s="7"/>
      <c r="I9" s="7"/>
      <c r="J9" s="4" t="s">
        <v>23</v>
      </c>
      <c r="K9" s="4" t="s">
        <v>112</v>
      </c>
      <c r="L9" s="4">
        <v>2</v>
      </c>
      <c r="M9" s="5">
        <v>17.07</v>
      </c>
      <c r="N9" s="5" t="s">
        <v>9</v>
      </c>
    </row>
    <row r="10" spans="1:23" ht="21" customHeight="1">
      <c r="A10" s="7"/>
      <c r="B10" s="7"/>
      <c r="C10" s="4" t="s">
        <v>27</v>
      </c>
      <c r="D10" s="4" t="s">
        <v>113</v>
      </c>
      <c r="E10" s="4">
        <v>3</v>
      </c>
      <c r="F10" s="5">
        <v>18.05</v>
      </c>
      <c r="G10" s="5" t="s">
        <v>29</v>
      </c>
      <c r="H10" s="7"/>
      <c r="I10" s="7"/>
      <c r="J10" s="4" t="s">
        <v>25</v>
      </c>
      <c r="K10" s="4" t="s">
        <v>114</v>
      </c>
      <c r="L10" s="4">
        <v>3</v>
      </c>
      <c r="M10" s="5">
        <v>17.13</v>
      </c>
      <c r="N10" s="5" t="s">
        <v>33</v>
      </c>
    </row>
    <row r="11" spans="1:23" ht="21" customHeight="1">
      <c r="A11" s="7"/>
      <c r="B11" s="7"/>
      <c r="C11" s="4" t="s">
        <v>23</v>
      </c>
      <c r="D11" s="4" t="s">
        <v>115</v>
      </c>
      <c r="E11" s="4">
        <v>4</v>
      </c>
      <c r="F11" s="5">
        <v>18.39</v>
      </c>
      <c r="G11" s="5" t="s">
        <v>33</v>
      </c>
      <c r="H11" s="7"/>
      <c r="I11" s="7"/>
      <c r="J11" s="4" t="s">
        <v>20</v>
      </c>
      <c r="K11" s="4" t="s">
        <v>116</v>
      </c>
      <c r="L11" s="4">
        <v>4</v>
      </c>
      <c r="M11" s="5">
        <v>17.29</v>
      </c>
      <c r="N11" s="5" t="s">
        <v>33</v>
      </c>
    </row>
    <row r="12" spans="1:23" ht="21" customHeight="1">
      <c r="A12" s="7"/>
      <c r="B12" s="7"/>
      <c r="C12" s="4" t="s">
        <v>59</v>
      </c>
      <c r="D12" s="4" t="s">
        <v>117</v>
      </c>
      <c r="E12" s="4">
        <v>5</v>
      </c>
      <c r="F12" s="5">
        <v>18.41</v>
      </c>
      <c r="G12" s="5" t="s">
        <v>33</v>
      </c>
      <c r="H12" s="7"/>
      <c r="I12" s="7"/>
      <c r="J12" s="4" t="s">
        <v>59</v>
      </c>
      <c r="K12" s="4" t="s">
        <v>118</v>
      </c>
      <c r="L12" s="4">
        <v>5</v>
      </c>
      <c r="M12" s="5">
        <v>18.14</v>
      </c>
      <c r="N12" s="5" t="s">
        <v>33</v>
      </c>
      <c r="O12" s="3"/>
      <c r="P12" s="3"/>
      <c r="Q12" s="3"/>
      <c r="R12" s="3"/>
      <c r="T12" s="3"/>
      <c r="U12" s="3"/>
    </row>
    <row r="13" spans="1:23" ht="21" customHeight="1">
      <c r="A13" s="4" t="s">
        <v>1</v>
      </c>
      <c r="B13" s="4" t="s">
        <v>2</v>
      </c>
      <c r="C13" s="4" t="s">
        <v>3</v>
      </c>
      <c r="D13" s="4" t="s">
        <v>4</v>
      </c>
      <c r="E13" s="4" t="s">
        <v>5</v>
      </c>
      <c r="F13" s="5" t="s">
        <v>6</v>
      </c>
      <c r="G13" s="5" t="s">
        <v>7</v>
      </c>
      <c r="H13" s="4" t="s">
        <v>1</v>
      </c>
      <c r="I13" s="4" t="s">
        <v>2</v>
      </c>
      <c r="J13" s="4" t="s">
        <v>3</v>
      </c>
      <c r="K13" s="4" t="s">
        <v>4</v>
      </c>
      <c r="L13" s="4" t="s">
        <v>5</v>
      </c>
      <c r="M13" s="5" t="s">
        <v>6</v>
      </c>
      <c r="N13" s="5" t="s">
        <v>7</v>
      </c>
    </row>
    <row r="14" spans="1:23" ht="21" customHeight="1">
      <c r="A14" s="7" t="s">
        <v>17</v>
      </c>
      <c r="B14" s="7">
        <v>1</v>
      </c>
      <c r="C14" s="4" t="s">
        <v>25</v>
      </c>
      <c r="D14" s="4" t="s">
        <v>119</v>
      </c>
      <c r="E14" s="4">
        <v>1</v>
      </c>
      <c r="F14" s="5">
        <v>36.85</v>
      </c>
      <c r="G14" s="5" t="s">
        <v>9</v>
      </c>
      <c r="H14" s="7" t="s">
        <v>18</v>
      </c>
      <c r="I14" s="7">
        <v>1</v>
      </c>
      <c r="J14" s="4" t="s">
        <v>59</v>
      </c>
      <c r="K14" s="4" t="s">
        <v>120</v>
      </c>
      <c r="L14" s="4">
        <v>1</v>
      </c>
      <c r="M14" s="5">
        <v>34.92</v>
      </c>
      <c r="N14" s="5" t="s">
        <v>9</v>
      </c>
    </row>
    <row r="15" spans="1:23" ht="21" customHeight="1">
      <c r="A15" s="7"/>
      <c r="B15" s="7"/>
      <c r="C15" s="4" t="s">
        <v>20</v>
      </c>
      <c r="D15" s="4" t="s">
        <v>121</v>
      </c>
      <c r="E15" s="4">
        <v>2</v>
      </c>
      <c r="F15" s="5">
        <v>37.01</v>
      </c>
      <c r="G15" s="5" t="s">
        <v>9</v>
      </c>
      <c r="H15" s="7"/>
      <c r="I15" s="7"/>
      <c r="J15" s="4" t="s">
        <v>20</v>
      </c>
      <c r="K15" s="4" t="s">
        <v>122</v>
      </c>
      <c r="L15" s="4">
        <v>2</v>
      </c>
      <c r="M15" s="5">
        <v>35.869999999999997</v>
      </c>
      <c r="N15" s="5" t="s">
        <v>9</v>
      </c>
    </row>
    <row r="16" spans="1:23" ht="21" customHeight="1">
      <c r="A16" s="7"/>
      <c r="B16" s="7"/>
      <c r="C16" s="4" t="s">
        <v>27</v>
      </c>
      <c r="D16" s="4" t="s">
        <v>123</v>
      </c>
      <c r="E16" s="4">
        <v>3</v>
      </c>
      <c r="F16" s="5">
        <v>37.39</v>
      </c>
      <c r="G16" s="5" t="s">
        <v>29</v>
      </c>
      <c r="H16" s="7"/>
      <c r="I16" s="7"/>
      <c r="J16" s="4" t="s">
        <v>25</v>
      </c>
      <c r="K16" s="4" t="s">
        <v>124</v>
      </c>
      <c r="L16" s="4">
        <v>3</v>
      </c>
      <c r="M16" s="5">
        <v>36.6</v>
      </c>
      <c r="N16" s="5" t="s">
        <v>29</v>
      </c>
    </row>
    <row r="17" spans="1:14" ht="21" customHeight="1">
      <c r="A17" s="7"/>
      <c r="B17" s="7"/>
      <c r="C17" s="4" t="s">
        <v>59</v>
      </c>
      <c r="D17" s="4" t="s">
        <v>125</v>
      </c>
      <c r="E17" s="4">
        <v>4</v>
      </c>
      <c r="F17" s="5">
        <v>38.39</v>
      </c>
      <c r="G17" s="5" t="s">
        <v>29</v>
      </c>
      <c r="H17" s="7"/>
      <c r="I17" s="7"/>
      <c r="J17" s="4" t="s">
        <v>27</v>
      </c>
      <c r="K17" s="4" t="s">
        <v>126</v>
      </c>
      <c r="L17" s="4">
        <v>4</v>
      </c>
      <c r="M17" s="5">
        <v>40.200000000000003</v>
      </c>
      <c r="N17" s="5" t="s">
        <v>33</v>
      </c>
    </row>
    <row r="18" spans="1:14" ht="21" customHeight="1">
      <c r="A18" s="7"/>
      <c r="B18" s="7"/>
      <c r="C18" s="4" t="s">
        <v>23</v>
      </c>
      <c r="D18" s="4" t="s">
        <v>127</v>
      </c>
      <c r="E18" s="4">
        <v>5</v>
      </c>
      <c r="F18" s="5">
        <v>38.64</v>
      </c>
      <c r="G18" s="5" t="s">
        <v>33</v>
      </c>
      <c r="H18" s="7"/>
      <c r="I18" s="7"/>
      <c r="J18" s="4" t="s">
        <v>23</v>
      </c>
      <c r="K18" s="4" t="s">
        <v>128</v>
      </c>
      <c r="L18" s="4">
        <v>5</v>
      </c>
      <c r="M18" s="5">
        <v>42.16</v>
      </c>
      <c r="N18" s="5" t="s">
        <v>33</v>
      </c>
    </row>
    <row r="19" spans="1:14" ht="21" customHeight="1">
      <c r="A19" s="7"/>
      <c r="B19" s="7">
        <v>2</v>
      </c>
      <c r="C19" s="4" t="s">
        <v>27</v>
      </c>
      <c r="D19" s="4" t="s">
        <v>129</v>
      </c>
      <c r="E19" s="4">
        <v>1</v>
      </c>
      <c r="F19" s="5">
        <v>37.049999999999997</v>
      </c>
      <c r="G19" s="5" t="s">
        <v>9</v>
      </c>
      <c r="H19" s="7"/>
      <c r="I19" s="7">
        <v>2</v>
      </c>
      <c r="J19" s="4" t="s">
        <v>23</v>
      </c>
      <c r="K19" s="4" t="s">
        <v>130</v>
      </c>
      <c r="L19" s="4">
        <v>1</v>
      </c>
      <c r="M19" s="5">
        <v>33.57</v>
      </c>
      <c r="N19" s="5" t="s">
        <v>9</v>
      </c>
    </row>
    <row r="20" spans="1:14" ht="21" customHeight="1">
      <c r="A20" s="7"/>
      <c r="B20" s="7"/>
      <c r="C20" s="4" t="s">
        <v>25</v>
      </c>
      <c r="D20" s="4" t="s">
        <v>131</v>
      </c>
      <c r="E20" s="4">
        <v>2</v>
      </c>
      <c r="F20" s="5">
        <v>37.869999999999997</v>
      </c>
      <c r="G20" s="5" t="s">
        <v>9</v>
      </c>
      <c r="H20" s="7"/>
      <c r="I20" s="7"/>
      <c r="J20" s="4" t="s">
        <v>27</v>
      </c>
      <c r="K20" s="4" t="s">
        <v>132</v>
      </c>
      <c r="L20" s="4">
        <v>2</v>
      </c>
      <c r="M20" s="5">
        <v>35.229999999999997</v>
      </c>
      <c r="N20" s="5" t="s">
        <v>9</v>
      </c>
    </row>
    <row r="21" spans="1:14" ht="19.5">
      <c r="A21" s="7"/>
      <c r="B21" s="7"/>
      <c r="C21" s="4" t="s">
        <v>20</v>
      </c>
      <c r="D21" s="4" t="s">
        <v>133</v>
      </c>
      <c r="E21" s="4">
        <v>3</v>
      </c>
      <c r="F21" s="5">
        <v>38.43</v>
      </c>
      <c r="G21" s="5" t="s">
        <v>33</v>
      </c>
      <c r="H21" s="7"/>
      <c r="I21" s="7"/>
      <c r="J21" s="4" t="s">
        <v>59</v>
      </c>
      <c r="K21" s="4" t="s">
        <v>134</v>
      </c>
      <c r="L21" s="4">
        <v>3</v>
      </c>
      <c r="M21" s="5">
        <v>37.97</v>
      </c>
      <c r="N21" s="5" t="s">
        <v>29</v>
      </c>
    </row>
    <row r="22" spans="1:14" ht="19.5">
      <c r="A22" s="7"/>
      <c r="B22" s="7"/>
      <c r="C22" s="4" t="s">
        <v>23</v>
      </c>
      <c r="D22" s="4" t="s">
        <v>135</v>
      </c>
      <c r="E22" s="4">
        <v>4</v>
      </c>
      <c r="F22" s="5">
        <v>38.83</v>
      </c>
      <c r="G22" s="5" t="s">
        <v>33</v>
      </c>
      <c r="H22" s="7"/>
      <c r="I22" s="7"/>
      <c r="J22" s="4" t="s">
        <v>25</v>
      </c>
      <c r="K22" s="4" t="s">
        <v>136</v>
      </c>
      <c r="L22" s="4">
        <v>4</v>
      </c>
      <c r="M22" s="5">
        <v>38.35</v>
      </c>
      <c r="N22" s="5" t="s">
        <v>33</v>
      </c>
    </row>
    <row r="23" spans="1:14" ht="19.5">
      <c r="A23" s="7"/>
      <c r="B23" s="7"/>
      <c r="C23" s="4" t="s">
        <v>59</v>
      </c>
      <c r="D23" s="4" t="s">
        <v>137</v>
      </c>
      <c r="E23" s="4">
        <v>5</v>
      </c>
      <c r="F23" s="5">
        <v>42.97</v>
      </c>
      <c r="G23" s="5" t="s">
        <v>33</v>
      </c>
      <c r="H23" s="7"/>
      <c r="I23" s="7"/>
      <c r="J23" s="4" t="s">
        <v>20</v>
      </c>
      <c r="K23" s="4" t="s">
        <v>138</v>
      </c>
      <c r="L23" s="4">
        <v>5</v>
      </c>
      <c r="M23" s="5">
        <v>38.89</v>
      </c>
      <c r="N23" s="5" t="s">
        <v>33</v>
      </c>
    </row>
    <row r="25" spans="1:14">
      <c r="A25" s="10" t="s">
        <v>13</v>
      </c>
      <c r="B25" s="10"/>
      <c r="C25" s="10"/>
      <c r="D25" s="10"/>
    </row>
    <row r="26" spans="1:14">
      <c r="A26" s="10" t="s">
        <v>14</v>
      </c>
      <c r="B26" s="10"/>
      <c r="C26" s="10"/>
    </row>
  </sheetData>
  <mergeCells count="15">
    <mergeCell ref="A25:D25"/>
    <mergeCell ref="A26:C26"/>
    <mergeCell ref="A14:A23"/>
    <mergeCell ref="B14:B18"/>
    <mergeCell ref="H14:H23"/>
    <mergeCell ref="I14:I18"/>
    <mergeCell ref="B19:B23"/>
    <mergeCell ref="I19:I23"/>
    <mergeCell ref="A1:N1"/>
    <mergeCell ref="A3:A12"/>
    <mergeCell ref="B3:B7"/>
    <mergeCell ref="H3:H12"/>
    <mergeCell ref="I3:I7"/>
    <mergeCell ref="B8:B12"/>
    <mergeCell ref="I8:I12"/>
  </mergeCells>
  <phoneticPr fontId="3" type="noConversion"/>
  <conditionalFormatting sqref="F3:G11 F12">
    <cfRule type="cellIs" dxfId="7" priority="4" operator="lessThanOrEqual">
      <formula>#REF!</formula>
    </cfRule>
  </conditionalFormatting>
  <conditionalFormatting sqref="F13:F23">
    <cfRule type="cellIs" dxfId="6" priority="3" operator="lessThanOrEqual">
      <formula>#REF!</formula>
    </cfRule>
  </conditionalFormatting>
  <conditionalFormatting sqref="M13:M23">
    <cfRule type="cellIs" dxfId="5" priority="2" operator="lessThanOrEqual">
      <formula>#REF!</formula>
    </cfRule>
  </conditionalFormatting>
  <conditionalFormatting sqref="F3:G23 M3:N23">
    <cfRule type="cellIs" dxfId="4" priority="1" operator="lessThanOrEqual">
      <formula>#REF!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W26"/>
  <sheetViews>
    <sheetView tabSelected="1" zoomScaleNormal="100" zoomScaleSheetLayoutView="100" workbookViewId="0">
      <selection sqref="A1:N1"/>
    </sheetView>
  </sheetViews>
  <sheetFormatPr defaultRowHeight="16.5"/>
  <cols>
    <col min="1" max="2" width="7.625" style="3" customWidth="1"/>
    <col min="3" max="3" width="7.625" style="6" customWidth="1"/>
    <col min="4" max="4" width="11.625" style="6" customWidth="1"/>
    <col min="5" max="5" width="7.625" style="6" customWidth="1"/>
    <col min="6" max="6" width="9.625" style="11" customWidth="1"/>
    <col min="7" max="7" width="7.625" style="11" customWidth="1"/>
    <col min="8" max="9" width="7.625" style="3" customWidth="1"/>
    <col min="10" max="10" width="7.625" style="6" customWidth="1"/>
    <col min="11" max="11" width="11.625" style="6" customWidth="1"/>
    <col min="12" max="12" width="7.625" style="6" customWidth="1"/>
    <col min="13" max="13" width="9.625" style="11" customWidth="1"/>
    <col min="14" max="14" width="7.625" style="3" customWidth="1"/>
    <col min="15" max="18" width="9" style="6"/>
    <col min="19" max="19" width="7.625" style="3" customWidth="1"/>
    <col min="20" max="21" width="9" style="6"/>
    <col min="22" max="16384" width="9" style="3"/>
  </cols>
  <sheetData>
    <row r="1" spans="1:23" ht="25.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</row>
    <row r="2" spans="1:23" ht="2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  <c r="M2" s="5" t="s">
        <v>6</v>
      </c>
      <c r="N2" s="5" t="s">
        <v>7</v>
      </c>
    </row>
    <row r="3" spans="1:23" ht="21" customHeight="1">
      <c r="A3" s="7" t="s">
        <v>11</v>
      </c>
      <c r="B3" s="8">
        <v>1</v>
      </c>
      <c r="C3" s="4" t="s">
        <v>25</v>
      </c>
      <c r="D3" s="4" t="s">
        <v>58</v>
      </c>
      <c r="E3" s="4">
        <v>1</v>
      </c>
      <c r="F3" s="5">
        <v>15.92</v>
      </c>
      <c r="G3" s="5" t="s">
        <v>9</v>
      </c>
      <c r="H3" s="7" t="s">
        <v>12</v>
      </c>
      <c r="I3" s="8">
        <v>1</v>
      </c>
      <c r="J3" s="4" t="s">
        <v>59</v>
      </c>
      <c r="K3" s="4" t="s">
        <v>60</v>
      </c>
      <c r="L3" s="4">
        <v>1</v>
      </c>
      <c r="M3" s="5">
        <v>15.5</v>
      </c>
      <c r="N3" s="5" t="s">
        <v>9</v>
      </c>
    </row>
    <row r="4" spans="1:23" ht="21" customHeight="1">
      <c r="A4" s="7"/>
      <c r="B4" s="9"/>
      <c r="C4" s="4" t="s">
        <v>59</v>
      </c>
      <c r="D4" s="4" t="s">
        <v>61</v>
      </c>
      <c r="E4" s="4">
        <v>2</v>
      </c>
      <c r="F4" s="5">
        <v>16.48</v>
      </c>
      <c r="G4" s="5" t="s">
        <v>9</v>
      </c>
      <c r="H4" s="7"/>
      <c r="I4" s="9"/>
      <c r="J4" s="4" t="s">
        <v>23</v>
      </c>
      <c r="K4" s="4" t="s">
        <v>62</v>
      </c>
      <c r="L4" s="4">
        <v>2</v>
      </c>
      <c r="M4" s="5">
        <v>15.97</v>
      </c>
      <c r="N4" s="5" t="s">
        <v>9</v>
      </c>
    </row>
    <row r="5" spans="1:23" ht="21" customHeight="1">
      <c r="A5" s="7"/>
      <c r="B5" s="9"/>
      <c r="C5" s="4" t="s">
        <v>23</v>
      </c>
      <c r="D5" s="4" t="s">
        <v>63</v>
      </c>
      <c r="E5" s="4">
        <v>3</v>
      </c>
      <c r="F5" s="5">
        <v>16.649999999999999</v>
      </c>
      <c r="G5" s="5" t="s">
        <v>29</v>
      </c>
      <c r="H5" s="7"/>
      <c r="I5" s="9"/>
      <c r="J5" s="4" t="s">
        <v>25</v>
      </c>
      <c r="K5" s="4" t="s">
        <v>64</v>
      </c>
      <c r="L5" s="4">
        <v>3</v>
      </c>
      <c r="M5" s="5">
        <v>16.03</v>
      </c>
      <c r="N5" s="5" t="s">
        <v>29</v>
      </c>
    </row>
    <row r="6" spans="1:23" ht="21" customHeight="1">
      <c r="A6" s="7"/>
      <c r="B6" s="9"/>
      <c r="C6" s="4" t="s">
        <v>20</v>
      </c>
      <c r="D6" s="4" t="s">
        <v>65</v>
      </c>
      <c r="E6" s="4">
        <v>4</v>
      </c>
      <c r="F6" s="5">
        <v>18.66</v>
      </c>
      <c r="G6" s="5" t="s">
        <v>33</v>
      </c>
      <c r="H6" s="7"/>
      <c r="I6" s="9"/>
      <c r="J6" s="4" t="s">
        <v>27</v>
      </c>
      <c r="K6" s="4" t="s">
        <v>66</v>
      </c>
      <c r="L6" s="4">
        <v>4</v>
      </c>
      <c r="M6" s="5">
        <v>16.13</v>
      </c>
      <c r="N6" s="5" t="s">
        <v>29</v>
      </c>
    </row>
    <row r="7" spans="1:23" ht="21" customHeight="1">
      <c r="A7" s="7"/>
      <c r="B7" s="9"/>
      <c r="C7" s="4" t="s">
        <v>27</v>
      </c>
      <c r="D7" s="4" t="s">
        <v>67</v>
      </c>
      <c r="E7" s="4">
        <v>5</v>
      </c>
      <c r="F7" s="5">
        <v>19.63</v>
      </c>
      <c r="G7" s="5" t="s">
        <v>33</v>
      </c>
      <c r="H7" s="7"/>
      <c r="I7" s="9"/>
      <c r="J7" s="4" t="s">
        <v>20</v>
      </c>
      <c r="K7" s="4" t="s">
        <v>68</v>
      </c>
      <c r="L7" s="4">
        <v>5</v>
      </c>
      <c r="M7" s="5">
        <v>17.920000000000002</v>
      </c>
      <c r="N7" s="5" t="s">
        <v>33</v>
      </c>
    </row>
    <row r="8" spans="1:23" ht="21" customHeight="1">
      <c r="A8" s="7"/>
      <c r="B8" s="7">
        <v>2</v>
      </c>
      <c r="C8" s="4" t="s">
        <v>23</v>
      </c>
      <c r="D8" s="4" t="s">
        <v>69</v>
      </c>
      <c r="E8" s="4">
        <v>1</v>
      </c>
      <c r="F8" s="5">
        <v>15.92</v>
      </c>
      <c r="G8" s="5" t="s">
        <v>9</v>
      </c>
      <c r="H8" s="7"/>
      <c r="I8" s="7">
        <v>2</v>
      </c>
      <c r="J8" s="4" t="s">
        <v>25</v>
      </c>
      <c r="K8" s="4" t="s">
        <v>70</v>
      </c>
      <c r="L8" s="4">
        <v>1</v>
      </c>
      <c r="M8" s="5">
        <v>14.65</v>
      </c>
      <c r="N8" s="5" t="s">
        <v>9</v>
      </c>
    </row>
    <row r="9" spans="1:23" ht="21" customHeight="1">
      <c r="A9" s="7"/>
      <c r="B9" s="7"/>
      <c r="C9" s="4" t="s">
        <v>20</v>
      </c>
      <c r="D9" s="4" t="s">
        <v>71</v>
      </c>
      <c r="E9" s="4">
        <v>2</v>
      </c>
      <c r="F9" s="5">
        <v>16.36</v>
      </c>
      <c r="G9" s="5" t="s">
        <v>9</v>
      </c>
      <c r="H9" s="7"/>
      <c r="I9" s="7"/>
      <c r="J9" s="4" t="s">
        <v>59</v>
      </c>
      <c r="K9" s="4" t="s">
        <v>72</v>
      </c>
      <c r="L9" s="4">
        <v>2</v>
      </c>
      <c r="M9" s="5">
        <v>16.43</v>
      </c>
      <c r="N9" s="5" t="s">
        <v>9</v>
      </c>
    </row>
    <row r="10" spans="1:23" ht="21" customHeight="1">
      <c r="A10" s="7"/>
      <c r="B10" s="7"/>
      <c r="C10" s="4" t="s">
        <v>59</v>
      </c>
      <c r="D10" s="4" t="s">
        <v>73</v>
      </c>
      <c r="E10" s="4">
        <v>3</v>
      </c>
      <c r="F10" s="5">
        <v>17.11</v>
      </c>
      <c r="G10" s="5" t="s">
        <v>29</v>
      </c>
      <c r="H10" s="7"/>
      <c r="I10" s="7"/>
      <c r="J10" s="4" t="s">
        <v>23</v>
      </c>
      <c r="K10" s="4" t="s">
        <v>74</v>
      </c>
      <c r="L10" s="4">
        <v>3</v>
      </c>
      <c r="M10" s="5">
        <v>16.579999999999998</v>
      </c>
      <c r="N10" s="5" t="s">
        <v>33</v>
      </c>
    </row>
    <row r="11" spans="1:23" ht="21" customHeight="1">
      <c r="A11" s="7"/>
      <c r="B11" s="7"/>
      <c r="C11" s="4" t="s">
        <v>27</v>
      </c>
      <c r="D11" s="4" t="s">
        <v>75</v>
      </c>
      <c r="E11" s="4">
        <v>4</v>
      </c>
      <c r="F11" s="5">
        <v>17.25</v>
      </c>
      <c r="G11" s="5" t="s">
        <v>33</v>
      </c>
      <c r="H11" s="7"/>
      <c r="I11" s="7"/>
      <c r="J11" s="4" t="s">
        <v>20</v>
      </c>
      <c r="K11" s="4" t="s">
        <v>76</v>
      </c>
      <c r="L11" s="4">
        <v>4</v>
      </c>
      <c r="M11" s="5">
        <v>17.350000000000001</v>
      </c>
      <c r="N11" s="5" t="s">
        <v>33</v>
      </c>
    </row>
    <row r="12" spans="1:23" ht="21" customHeight="1">
      <c r="A12" s="7"/>
      <c r="B12" s="7"/>
      <c r="C12" s="4" t="s">
        <v>25</v>
      </c>
      <c r="D12" s="4" t="s">
        <v>77</v>
      </c>
      <c r="E12" s="4">
        <v>5</v>
      </c>
      <c r="F12" s="5">
        <v>18.27</v>
      </c>
      <c r="G12" s="5" t="s">
        <v>33</v>
      </c>
      <c r="H12" s="7"/>
      <c r="I12" s="7"/>
      <c r="J12" s="4" t="s">
        <v>27</v>
      </c>
      <c r="K12" s="4" t="s">
        <v>78</v>
      </c>
      <c r="L12" s="4">
        <v>5</v>
      </c>
      <c r="M12" s="5">
        <v>19.059999999999999</v>
      </c>
      <c r="N12" s="5" t="s">
        <v>33</v>
      </c>
      <c r="O12" s="3"/>
      <c r="P12" s="3"/>
      <c r="Q12" s="3"/>
      <c r="R12" s="3"/>
      <c r="T12" s="3"/>
      <c r="U12" s="3"/>
    </row>
    <row r="13" spans="1:23" ht="21" customHeight="1">
      <c r="A13" s="4" t="s">
        <v>1</v>
      </c>
      <c r="B13" s="4" t="s">
        <v>2</v>
      </c>
      <c r="C13" s="4" t="s">
        <v>3</v>
      </c>
      <c r="D13" s="4" t="s">
        <v>4</v>
      </c>
      <c r="E13" s="4" t="s">
        <v>5</v>
      </c>
      <c r="F13" s="5" t="s">
        <v>6</v>
      </c>
      <c r="G13" s="5" t="s">
        <v>7</v>
      </c>
      <c r="H13" s="4" t="s">
        <v>1</v>
      </c>
      <c r="I13" s="4" t="s">
        <v>2</v>
      </c>
      <c r="J13" s="4" t="s">
        <v>3</v>
      </c>
      <c r="K13" s="4" t="s">
        <v>4</v>
      </c>
      <c r="L13" s="4" t="s">
        <v>5</v>
      </c>
      <c r="M13" s="5" t="s">
        <v>6</v>
      </c>
      <c r="N13" s="5" t="s">
        <v>7</v>
      </c>
    </row>
    <row r="14" spans="1:23" ht="21" customHeight="1">
      <c r="A14" s="7" t="s">
        <v>17</v>
      </c>
      <c r="B14" s="7">
        <v>1</v>
      </c>
      <c r="C14" s="4" t="s">
        <v>59</v>
      </c>
      <c r="D14" s="4" t="s">
        <v>79</v>
      </c>
      <c r="E14" s="4">
        <v>1</v>
      </c>
      <c r="F14" s="5">
        <v>33.26</v>
      </c>
      <c r="G14" s="5" t="s">
        <v>9</v>
      </c>
      <c r="H14" s="7" t="s">
        <v>18</v>
      </c>
      <c r="I14" s="7">
        <v>1</v>
      </c>
      <c r="J14" s="4" t="s">
        <v>20</v>
      </c>
      <c r="K14" s="4" t="s">
        <v>80</v>
      </c>
      <c r="L14" s="4">
        <v>1</v>
      </c>
      <c r="M14" s="5">
        <v>33.08</v>
      </c>
      <c r="N14" s="5" t="s">
        <v>9</v>
      </c>
    </row>
    <row r="15" spans="1:23" ht="21" customHeight="1">
      <c r="A15" s="7"/>
      <c r="B15" s="7"/>
      <c r="C15" s="4" t="s">
        <v>20</v>
      </c>
      <c r="D15" s="4" t="s">
        <v>81</v>
      </c>
      <c r="E15" s="4">
        <v>2</v>
      </c>
      <c r="F15" s="5">
        <v>35.659999999999997</v>
      </c>
      <c r="G15" s="5" t="s">
        <v>9</v>
      </c>
      <c r="H15" s="7"/>
      <c r="I15" s="7"/>
      <c r="J15" s="4" t="s">
        <v>59</v>
      </c>
      <c r="K15" s="4" t="s">
        <v>82</v>
      </c>
      <c r="L15" s="4">
        <v>2</v>
      </c>
      <c r="M15" s="5">
        <v>33.1</v>
      </c>
      <c r="N15" s="5" t="s">
        <v>9</v>
      </c>
    </row>
    <row r="16" spans="1:23" ht="21" customHeight="1">
      <c r="A16" s="7"/>
      <c r="B16" s="7"/>
      <c r="C16" s="4" t="s">
        <v>23</v>
      </c>
      <c r="D16" s="4" t="s">
        <v>83</v>
      </c>
      <c r="E16" s="4">
        <v>3</v>
      </c>
      <c r="F16" s="5">
        <v>37.130000000000003</v>
      </c>
      <c r="G16" s="5" t="s">
        <v>29</v>
      </c>
      <c r="H16" s="7"/>
      <c r="I16" s="7"/>
      <c r="J16" s="4" t="s">
        <v>25</v>
      </c>
      <c r="K16" s="4" t="s">
        <v>84</v>
      </c>
      <c r="L16" s="4">
        <v>3</v>
      </c>
      <c r="M16" s="5">
        <v>33.42</v>
      </c>
      <c r="N16" s="5" t="s">
        <v>29</v>
      </c>
    </row>
    <row r="17" spans="1:14" ht="21" customHeight="1">
      <c r="A17" s="7"/>
      <c r="B17" s="7"/>
      <c r="C17" s="4" t="s">
        <v>25</v>
      </c>
      <c r="D17" s="4" t="s">
        <v>85</v>
      </c>
      <c r="E17" s="4">
        <v>4</v>
      </c>
      <c r="F17" s="5">
        <v>37.200000000000003</v>
      </c>
      <c r="G17" s="5" t="s">
        <v>29</v>
      </c>
      <c r="H17" s="7"/>
      <c r="I17" s="7"/>
      <c r="J17" s="4" t="s">
        <v>27</v>
      </c>
      <c r="K17" s="4" t="s">
        <v>86</v>
      </c>
      <c r="L17" s="4">
        <v>4</v>
      </c>
      <c r="M17" s="5">
        <v>33.520000000000003</v>
      </c>
      <c r="N17" s="5" t="s">
        <v>29</v>
      </c>
    </row>
    <row r="18" spans="1:14" ht="21" customHeight="1">
      <c r="A18" s="7"/>
      <c r="B18" s="7"/>
      <c r="C18" s="4" t="s">
        <v>27</v>
      </c>
      <c r="D18" s="4" t="s">
        <v>87</v>
      </c>
      <c r="E18" s="4">
        <v>5</v>
      </c>
      <c r="F18" s="5">
        <v>38.22</v>
      </c>
      <c r="G18" s="5" t="s">
        <v>33</v>
      </c>
      <c r="H18" s="7"/>
      <c r="I18" s="7"/>
      <c r="J18" s="4" t="s">
        <v>23</v>
      </c>
      <c r="K18" s="4" t="s">
        <v>88</v>
      </c>
      <c r="L18" s="4">
        <v>5</v>
      </c>
      <c r="M18" s="5">
        <v>34.14</v>
      </c>
      <c r="N18" s="5" t="s">
        <v>33</v>
      </c>
    </row>
    <row r="19" spans="1:14" ht="21" customHeight="1">
      <c r="A19" s="7"/>
      <c r="B19" s="7">
        <v>2</v>
      </c>
      <c r="C19" s="4" t="s">
        <v>27</v>
      </c>
      <c r="D19" s="4" t="s">
        <v>89</v>
      </c>
      <c r="E19" s="4">
        <v>1</v>
      </c>
      <c r="F19" s="5">
        <v>33.56</v>
      </c>
      <c r="G19" s="5" t="s">
        <v>9</v>
      </c>
      <c r="H19" s="7"/>
      <c r="I19" s="7">
        <v>2</v>
      </c>
      <c r="J19" s="4" t="s">
        <v>25</v>
      </c>
      <c r="K19" s="4" t="s">
        <v>90</v>
      </c>
      <c r="L19" s="4">
        <v>1</v>
      </c>
      <c r="M19" s="5">
        <v>31.3</v>
      </c>
      <c r="N19" s="5" t="s">
        <v>9</v>
      </c>
    </row>
    <row r="20" spans="1:14" ht="21" customHeight="1">
      <c r="A20" s="7"/>
      <c r="B20" s="7"/>
      <c r="C20" s="4" t="s">
        <v>20</v>
      </c>
      <c r="D20" s="4" t="s">
        <v>91</v>
      </c>
      <c r="E20" s="4">
        <v>2</v>
      </c>
      <c r="F20" s="5">
        <v>37.47</v>
      </c>
      <c r="G20" s="5" t="s">
        <v>9</v>
      </c>
      <c r="H20" s="7"/>
      <c r="I20" s="7"/>
      <c r="J20" s="4" t="s">
        <v>23</v>
      </c>
      <c r="K20" s="4" t="s">
        <v>92</v>
      </c>
      <c r="L20" s="4">
        <v>2</v>
      </c>
      <c r="M20" s="5">
        <v>33.61</v>
      </c>
      <c r="N20" s="5" t="s">
        <v>9</v>
      </c>
    </row>
    <row r="21" spans="1:14" ht="19.5">
      <c r="A21" s="7"/>
      <c r="B21" s="7"/>
      <c r="C21" s="4" t="s">
        <v>59</v>
      </c>
      <c r="D21" s="4" t="s">
        <v>93</v>
      </c>
      <c r="E21" s="4">
        <v>3</v>
      </c>
      <c r="F21" s="5">
        <v>38.46</v>
      </c>
      <c r="G21" s="5" t="s">
        <v>33</v>
      </c>
      <c r="H21" s="7"/>
      <c r="I21" s="7"/>
      <c r="J21" s="4" t="s">
        <v>20</v>
      </c>
      <c r="K21" s="4" t="s">
        <v>94</v>
      </c>
      <c r="L21" s="4">
        <v>3</v>
      </c>
      <c r="M21" s="5">
        <v>35.229999999999997</v>
      </c>
      <c r="N21" s="5" t="s">
        <v>33</v>
      </c>
    </row>
    <row r="22" spans="1:14" ht="19.5">
      <c r="A22" s="7"/>
      <c r="B22" s="7"/>
      <c r="C22" s="4" t="s">
        <v>23</v>
      </c>
      <c r="D22" s="4" t="s">
        <v>95</v>
      </c>
      <c r="E22" s="4">
        <v>4</v>
      </c>
      <c r="F22" s="5">
        <v>39.549999999999997</v>
      </c>
      <c r="G22" s="5" t="s">
        <v>33</v>
      </c>
      <c r="H22" s="7"/>
      <c r="I22" s="7"/>
      <c r="J22" s="4" t="s">
        <v>27</v>
      </c>
      <c r="K22" s="4" t="s">
        <v>96</v>
      </c>
      <c r="L22" s="4">
        <v>4</v>
      </c>
      <c r="M22" s="5">
        <v>36.85</v>
      </c>
      <c r="N22" s="5" t="s">
        <v>33</v>
      </c>
    </row>
    <row r="23" spans="1:14" ht="19.5">
      <c r="A23" s="7"/>
      <c r="B23" s="7"/>
      <c r="C23" s="4" t="s">
        <v>25</v>
      </c>
      <c r="D23" s="4" t="s">
        <v>97</v>
      </c>
      <c r="E23" s="4">
        <v>5</v>
      </c>
      <c r="F23" s="5">
        <v>43.77</v>
      </c>
      <c r="G23" s="5" t="s">
        <v>33</v>
      </c>
      <c r="H23" s="7"/>
      <c r="I23" s="7"/>
      <c r="J23" s="4" t="s">
        <v>59</v>
      </c>
      <c r="K23" s="4" t="s">
        <v>98</v>
      </c>
      <c r="L23" s="4">
        <v>5</v>
      </c>
      <c r="M23" s="5">
        <v>37.39</v>
      </c>
      <c r="N23" s="5" t="s">
        <v>33</v>
      </c>
    </row>
    <row r="25" spans="1:14">
      <c r="A25" s="10" t="s">
        <v>13</v>
      </c>
      <c r="B25" s="10"/>
      <c r="C25" s="10"/>
      <c r="D25" s="10"/>
    </row>
    <row r="26" spans="1:14">
      <c r="A26" s="10" t="s">
        <v>14</v>
      </c>
      <c r="B26" s="10"/>
      <c r="C26" s="10"/>
    </row>
  </sheetData>
  <mergeCells count="15">
    <mergeCell ref="A25:D25"/>
    <mergeCell ref="A26:C26"/>
    <mergeCell ref="A14:A23"/>
    <mergeCell ref="B14:B18"/>
    <mergeCell ref="H14:H23"/>
    <mergeCell ref="I14:I18"/>
    <mergeCell ref="B19:B23"/>
    <mergeCell ref="I19:I23"/>
    <mergeCell ref="A1:N1"/>
    <mergeCell ref="A3:A12"/>
    <mergeCell ref="B3:B7"/>
    <mergeCell ref="H3:H12"/>
    <mergeCell ref="I3:I7"/>
    <mergeCell ref="B8:B12"/>
    <mergeCell ref="I8:I12"/>
  </mergeCells>
  <phoneticPr fontId="3" type="noConversion"/>
  <conditionalFormatting sqref="F3:G11 F12">
    <cfRule type="cellIs" dxfId="3" priority="4" operator="lessThanOrEqual">
      <formula>#REF!</formula>
    </cfRule>
  </conditionalFormatting>
  <conditionalFormatting sqref="F13:F23">
    <cfRule type="cellIs" dxfId="2" priority="3" operator="lessThanOrEqual">
      <formula>#REF!</formula>
    </cfRule>
  </conditionalFormatting>
  <conditionalFormatting sqref="M13:M23">
    <cfRule type="cellIs" dxfId="1" priority="2" operator="lessThanOrEqual">
      <formula>#REF!</formula>
    </cfRule>
  </conditionalFormatting>
  <conditionalFormatting sqref="M3:N23 F3:G23">
    <cfRule type="cellIs" dxfId="0" priority="1" operator="lessThanOrEqual">
      <formula>#REF!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三年級成績</vt:lpstr>
      <vt:lpstr>四年級成績</vt:lpstr>
      <vt:lpstr>五年級成績</vt:lpstr>
      <vt:lpstr>六年級成績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2024-11-21T01:31:07Z</dcterms:created>
  <dcterms:modified xsi:type="dcterms:W3CDTF">2024-11-21T01:31:09Z</dcterms:modified>
</cp:coreProperties>
</file>