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255057E-EFB8-4E50-839C-44ED57D51B35}" xr6:coauthVersionLast="47" xr6:coauthVersionMax="47" xr10:uidLastSave="{00000000-0000-0000-0000-000000000000}"/>
  <bookViews>
    <workbookView xWindow="-108" yWindow="-108" windowWidth="23256" windowHeight="12456" xr2:uid="{E7162CAB-E0B0-4C48-BCA4-B0511C293127}"/>
  </bookViews>
  <sheets>
    <sheet name="國小菜單" sheetId="1" r:id="rId1"/>
    <sheet name="國小1" sheetId="2" r:id="rId2"/>
    <sheet name="國小2" sheetId="3" r:id="rId3"/>
    <sheet name="國小3" sheetId="4" r:id="rId4"/>
    <sheet name="國小4" sheetId="5" r:id="rId5"/>
    <sheet name="國小5" sheetId="6" r:id="rId6"/>
  </sheets>
  <definedNames>
    <definedName name="_xlnm.Print_Area" localSheetId="1">國小1!$A$1:$W$51</definedName>
    <definedName name="_xlnm.Print_Area" localSheetId="3">國小3!$A$1:$W$52</definedName>
    <definedName name="_xlnm.Print_Area" localSheetId="4">國小4!$A$1:$X$52</definedName>
    <definedName name="_xlnm.Print_Area" localSheetId="5">國小5!$A$1:$W$51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40" i="6" l="1"/>
  <c r="J47" i="6" s="1"/>
  <c r="W39" i="6"/>
  <c r="S39" i="6"/>
  <c r="G48" i="1" s="1"/>
  <c r="O39" i="6"/>
  <c r="E48" i="1" s="1"/>
  <c r="K39" i="6"/>
  <c r="G39" i="6"/>
  <c r="W38" i="6"/>
  <c r="S38" i="6"/>
  <c r="O38" i="6"/>
  <c r="K38" i="6"/>
  <c r="G38" i="6"/>
  <c r="W37" i="6"/>
  <c r="W40" i="6" s="1"/>
  <c r="S37" i="6"/>
  <c r="O37" i="6"/>
  <c r="K37" i="6"/>
  <c r="G37" i="6"/>
  <c r="U31" i="6"/>
  <c r="Q31" i="6"/>
  <c r="M31" i="6"/>
  <c r="I31" i="6"/>
  <c r="E31" i="6"/>
  <c r="U28" i="6"/>
  <c r="Q28" i="6"/>
  <c r="M28" i="6"/>
  <c r="I28" i="6"/>
  <c r="E28" i="6"/>
  <c r="U22" i="6"/>
  <c r="Q22" i="6"/>
  <c r="M22" i="6"/>
  <c r="I22" i="6"/>
  <c r="E22" i="6"/>
  <c r="U16" i="6"/>
  <c r="Q16" i="6"/>
  <c r="M16" i="6"/>
  <c r="I16" i="6"/>
  <c r="E16" i="6"/>
  <c r="U11" i="6"/>
  <c r="Q11" i="6"/>
  <c r="M11" i="6"/>
  <c r="I11" i="6"/>
  <c r="E11" i="6"/>
  <c r="U6" i="6"/>
  <c r="Q6" i="6"/>
  <c r="M6" i="6"/>
  <c r="I6" i="6"/>
  <c r="E6" i="6"/>
  <c r="W40" i="5"/>
  <c r="I39" i="1" s="1"/>
  <c r="S40" i="5"/>
  <c r="G39" i="1" s="1"/>
  <c r="O40" i="5"/>
  <c r="K40" i="5"/>
  <c r="G40" i="5"/>
  <c r="A39" i="1" s="1"/>
  <c r="W39" i="5"/>
  <c r="S39" i="5"/>
  <c r="O39" i="5"/>
  <c r="K39" i="5"/>
  <c r="G39" i="5"/>
  <c r="W38" i="5"/>
  <c r="J39" i="1" s="1"/>
  <c r="S38" i="5"/>
  <c r="S41" i="5" s="1"/>
  <c r="O38" i="5"/>
  <c r="O41" i="5" s="1"/>
  <c r="K38" i="5"/>
  <c r="G38" i="5"/>
  <c r="U32" i="5"/>
  <c r="Q32" i="5"/>
  <c r="M32" i="5"/>
  <c r="I32" i="5"/>
  <c r="E32" i="5"/>
  <c r="U29" i="5"/>
  <c r="Q29" i="5"/>
  <c r="M29" i="5"/>
  <c r="I29" i="5"/>
  <c r="E29" i="5"/>
  <c r="U23" i="5"/>
  <c r="Q23" i="5"/>
  <c r="M23" i="5"/>
  <c r="I23" i="5"/>
  <c r="E23" i="5"/>
  <c r="U17" i="5"/>
  <c r="Q17" i="5"/>
  <c r="M17" i="5"/>
  <c r="I17" i="5"/>
  <c r="E17" i="5"/>
  <c r="U11" i="5"/>
  <c r="Q11" i="5"/>
  <c r="M11" i="5"/>
  <c r="I11" i="5"/>
  <c r="E11" i="5"/>
  <c r="U6" i="5"/>
  <c r="Q6" i="5"/>
  <c r="M6" i="5"/>
  <c r="I6" i="5"/>
  <c r="E6" i="5"/>
  <c r="W40" i="4"/>
  <c r="I30" i="1" s="1"/>
  <c r="S40" i="4"/>
  <c r="O40" i="4"/>
  <c r="K40" i="4"/>
  <c r="C30" i="1" s="1"/>
  <c r="G40" i="4"/>
  <c r="A30" i="1" s="1"/>
  <c r="W39" i="4"/>
  <c r="S39" i="4"/>
  <c r="S41" i="4" s="1"/>
  <c r="O39" i="4"/>
  <c r="K39" i="4"/>
  <c r="G39" i="4"/>
  <c r="W38" i="4"/>
  <c r="W41" i="4" s="1"/>
  <c r="S38" i="4"/>
  <c r="T38" i="4" s="1"/>
  <c r="O38" i="4"/>
  <c r="O41" i="4" s="1"/>
  <c r="K38" i="4"/>
  <c r="K41" i="4" s="1"/>
  <c r="G38" i="4"/>
  <c r="B30" i="1" s="1"/>
  <c r="U32" i="4"/>
  <c r="Q32" i="4"/>
  <c r="M32" i="4"/>
  <c r="I32" i="4"/>
  <c r="E32" i="4"/>
  <c r="U29" i="4"/>
  <c r="Q29" i="4"/>
  <c r="M29" i="4"/>
  <c r="I29" i="4"/>
  <c r="E29" i="4"/>
  <c r="U23" i="4"/>
  <c r="Q23" i="4"/>
  <c r="M23" i="4"/>
  <c r="I23" i="4"/>
  <c r="E23" i="4"/>
  <c r="U17" i="4"/>
  <c r="Q17" i="4"/>
  <c r="M17" i="4"/>
  <c r="I17" i="4"/>
  <c r="E17" i="4"/>
  <c r="U11" i="4"/>
  <c r="Q11" i="4"/>
  <c r="M11" i="4"/>
  <c r="I11" i="4"/>
  <c r="E11" i="4"/>
  <c r="U6" i="4"/>
  <c r="Q6" i="4"/>
  <c r="M6" i="4"/>
  <c r="I6" i="4"/>
  <c r="E6" i="4"/>
  <c r="W40" i="3"/>
  <c r="S40" i="3"/>
  <c r="G21" i="1" s="1"/>
  <c r="O40" i="3"/>
  <c r="K40" i="3"/>
  <c r="C21" i="1" s="1"/>
  <c r="G40" i="3"/>
  <c r="H40" i="3" s="1"/>
  <c r="W39" i="3"/>
  <c r="S39" i="3"/>
  <c r="O39" i="3"/>
  <c r="O41" i="3" s="1"/>
  <c r="K39" i="3"/>
  <c r="G39" i="3"/>
  <c r="G41" i="3" s="1"/>
  <c r="W38" i="3"/>
  <c r="S38" i="3"/>
  <c r="S41" i="3" s="1"/>
  <c r="O38" i="3"/>
  <c r="P38" i="3" s="1"/>
  <c r="K38" i="3"/>
  <c r="K41" i="3" s="1"/>
  <c r="G38" i="3"/>
  <c r="U32" i="3"/>
  <c r="Q32" i="3"/>
  <c r="M32" i="3"/>
  <c r="I32" i="3"/>
  <c r="E32" i="3"/>
  <c r="U29" i="3"/>
  <c r="Q29" i="3"/>
  <c r="M29" i="3"/>
  <c r="I29" i="3"/>
  <c r="E29" i="3"/>
  <c r="U23" i="3"/>
  <c r="Q23" i="3"/>
  <c r="M23" i="3"/>
  <c r="I23" i="3"/>
  <c r="E23" i="3"/>
  <c r="U17" i="3"/>
  <c r="Q17" i="3"/>
  <c r="M17" i="3"/>
  <c r="I17" i="3"/>
  <c r="E17" i="3"/>
  <c r="U12" i="3"/>
  <c r="Q12" i="3"/>
  <c r="M12" i="3"/>
  <c r="I12" i="3"/>
  <c r="E12" i="3"/>
  <c r="U6" i="3"/>
  <c r="Q6" i="3"/>
  <c r="M6" i="3"/>
  <c r="I6" i="3"/>
  <c r="E6" i="3"/>
  <c r="S40" i="2"/>
  <c r="R47" i="2" s="1"/>
  <c r="W39" i="2"/>
  <c r="X39" i="2" s="1"/>
  <c r="S39" i="2"/>
  <c r="T39" i="2" s="1"/>
  <c r="O39" i="2"/>
  <c r="K39" i="2"/>
  <c r="G39" i="2"/>
  <c r="W38" i="2"/>
  <c r="X38" i="2" s="1"/>
  <c r="S38" i="2"/>
  <c r="T38" i="2" s="1"/>
  <c r="O38" i="2"/>
  <c r="K38" i="2"/>
  <c r="L38" i="2" s="1"/>
  <c r="G38" i="2"/>
  <c r="W37" i="2"/>
  <c r="W40" i="2" s="1"/>
  <c r="S37" i="2"/>
  <c r="T37" i="2" s="1"/>
  <c r="O37" i="2"/>
  <c r="K37" i="2"/>
  <c r="K40" i="2" s="1"/>
  <c r="G37" i="2"/>
  <c r="G40" i="2" s="1"/>
  <c r="U31" i="2"/>
  <c r="U28" i="2"/>
  <c r="U22" i="2"/>
  <c r="U16" i="2"/>
  <c r="U11" i="2"/>
  <c r="U6" i="2"/>
  <c r="J48" i="1"/>
  <c r="I48" i="1"/>
  <c r="F48" i="1"/>
  <c r="D48" i="1"/>
  <c r="C48" i="1"/>
  <c r="B48" i="1"/>
  <c r="A48" i="1"/>
  <c r="J47" i="1"/>
  <c r="H47" i="1"/>
  <c r="F47" i="1"/>
  <c r="D47" i="1"/>
  <c r="B47" i="1"/>
  <c r="F39" i="1"/>
  <c r="E39" i="1"/>
  <c r="D39" i="1"/>
  <c r="C39" i="1"/>
  <c r="J38" i="1"/>
  <c r="H38" i="1"/>
  <c r="F38" i="1"/>
  <c r="D38" i="1"/>
  <c r="B38" i="1"/>
  <c r="H30" i="1"/>
  <c r="G30" i="1"/>
  <c r="F30" i="1"/>
  <c r="E30" i="1"/>
  <c r="J29" i="1"/>
  <c r="F29" i="1"/>
  <c r="D29" i="1"/>
  <c r="B29" i="1"/>
  <c r="I21" i="1"/>
  <c r="F21" i="1"/>
  <c r="E21" i="1"/>
  <c r="D21" i="1"/>
  <c r="B21" i="1"/>
  <c r="J20" i="1"/>
  <c r="H20" i="1"/>
  <c r="F20" i="1"/>
  <c r="D20" i="1"/>
  <c r="B20" i="1"/>
  <c r="J12" i="1"/>
  <c r="I12" i="1"/>
  <c r="H12" i="1"/>
  <c r="G12" i="1"/>
  <c r="F12" i="1"/>
  <c r="E12" i="1"/>
  <c r="D12" i="1"/>
  <c r="C12" i="1"/>
  <c r="A12" i="1"/>
  <c r="F11" i="1"/>
  <c r="D11" i="1"/>
  <c r="B11" i="1"/>
  <c r="W41" i="5" l="1"/>
  <c r="X40" i="5" s="1"/>
  <c r="L39" i="6"/>
  <c r="L38" i="6"/>
  <c r="L37" i="6"/>
  <c r="H48" i="1"/>
  <c r="S40" i="6"/>
  <c r="T39" i="6" s="1"/>
  <c r="B39" i="1"/>
  <c r="G41" i="5"/>
  <c r="D30" i="1"/>
  <c r="T40" i="3"/>
  <c r="T39" i="3"/>
  <c r="H21" i="1"/>
  <c r="L38" i="4"/>
  <c r="C29" i="1"/>
  <c r="L39" i="4"/>
  <c r="J48" i="4"/>
  <c r="H38" i="6"/>
  <c r="P39" i="4"/>
  <c r="E29" i="1"/>
  <c r="N48" i="4"/>
  <c r="P40" i="4"/>
  <c r="L39" i="3"/>
  <c r="J48" i="3"/>
  <c r="L40" i="3"/>
  <c r="C20" i="1"/>
  <c r="I29" i="1"/>
  <c r="V48" i="4"/>
  <c r="A11" i="1"/>
  <c r="F47" i="2"/>
  <c r="H39" i="2"/>
  <c r="H38" i="2"/>
  <c r="X40" i="3"/>
  <c r="G20" i="1"/>
  <c r="R48" i="3"/>
  <c r="L39" i="5"/>
  <c r="L39" i="2"/>
  <c r="J47" i="2"/>
  <c r="C11" i="1"/>
  <c r="X38" i="3"/>
  <c r="A20" i="1"/>
  <c r="H38" i="3"/>
  <c r="F48" i="3"/>
  <c r="H39" i="3"/>
  <c r="L40" i="5"/>
  <c r="X37" i="2"/>
  <c r="V47" i="2"/>
  <c r="I11" i="1"/>
  <c r="X39" i="4"/>
  <c r="P40" i="5"/>
  <c r="T40" i="4"/>
  <c r="G29" i="1"/>
  <c r="R48" i="4"/>
  <c r="N48" i="3"/>
  <c r="E20" i="1"/>
  <c r="P40" i="3"/>
  <c r="N48" i="5"/>
  <c r="P38" i="5"/>
  <c r="E38" i="1"/>
  <c r="P39" i="5"/>
  <c r="L40" i="4"/>
  <c r="G38" i="1"/>
  <c r="T40" i="5"/>
  <c r="R48" i="5"/>
  <c r="T39" i="5"/>
  <c r="V47" i="6"/>
  <c r="I47" i="1"/>
  <c r="X38" i="6"/>
  <c r="X39" i="6"/>
  <c r="O40" i="2"/>
  <c r="P39" i="2" s="1"/>
  <c r="W41" i="3"/>
  <c r="X39" i="3" s="1"/>
  <c r="G40" i="6"/>
  <c r="H39" i="6" s="1"/>
  <c r="C47" i="1"/>
  <c r="O40" i="6"/>
  <c r="P39" i="6" s="1"/>
  <c r="G11" i="1"/>
  <c r="H37" i="2"/>
  <c r="L38" i="3"/>
  <c r="P39" i="3"/>
  <c r="P38" i="4"/>
  <c r="T39" i="4"/>
  <c r="X40" i="4"/>
  <c r="T38" i="5"/>
  <c r="K41" i="5"/>
  <c r="X37" i="6"/>
  <c r="H11" i="1"/>
  <c r="J21" i="1"/>
  <c r="H39" i="1"/>
  <c r="G41" i="4"/>
  <c r="H39" i="4" s="1"/>
  <c r="H29" i="1"/>
  <c r="J30" i="1"/>
  <c r="L37" i="2"/>
  <c r="B12" i="1"/>
  <c r="A21" i="1"/>
  <c r="T38" i="3"/>
  <c r="X38" i="4"/>
  <c r="V48" i="5" l="1"/>
  <c r="I38" i="1"/>
  <c r="X39" i="5"/>
  <c r="X38" i="5"/>
  <c r="R47" i="6"/>
  <c r="G47" i="1"/>
  <c r="T38" i="6"/>
  <c r="T37" i="6"/>
  <c r="F48" i="5"/>
  <c r="A38" i="1"/>
  <c r="H38" i="5"/>
  <c r="H40" i="5"/>
  <c r="H39" i="5"/>
  <c r="P37" i="2"/>
  <c r="F48" i="4"/>
  <c r="H38" i="4"/>
  <c r="A29" i="1"/>
  <c r="H40" i="4"/>
  <c r="E11" i="1"/>
  <c r="N47" i="2"/>
  <c r="N47" i="6"/>
  <c r="E47" i="1"/>
  <c r="P37" i="6"/>
  <c r="J48" i="5"/>
  <c r="C38" i="1"/>
  <c r="L38" i="5"/>
  <c r="F47" i="6"/>
  <c r="A47" i="1"/>
  <c r="P38" i="6"/>
  <c r="P38" i="2"/>
  <c r="I20" i="1"/>
  <c r="V48" i="3"/>
  <c r="H37" i="6"/>
</calcChain>
</file>

<file path=xl/sharedStrings.xml><?xml version="1.0" encoding="utf-8"?>
<sst xmlns="http://schemas.openxmlformats.org/spreadsheetml/2006/main" count="965" uniqueCount="290">
  <si>
    <t>燕麥飯</t>
    <phoneticPr fontId="3" type="noConversion"/>
  </si>
  <si>
    <t>宮保雞丁</t>
    <phoneticPr fontId="3" type="noConversion"/>
  </si>
  <si>
    <t>肉燥嫩腐</t>
    <phoneticPr fontId="3" type="noConversion"/>
  </si>
  <si>
    <t>鮮味高麗</t>
    <phoneticPr fontId="3" type="noConversion"/>
  </si>
  <si>
    <t>小白菜</t>
    <phoneticPr fontId="3" type="noConversion"/>
  </si>
  <si>
    <t>一品冬瓜湯</t>
    <phoneticPr fontId="3" type="noConversion"/>
  </si>
  <si>
    <t>糙米飯</t>
    <phoneticPr fontId="3" type="noConversion"/>
  </si>
  <si>
    <t>小米飯</t>
    <phoneticPr fontId="3" type="noConversion"/>
  </si>
  <si>
    <t>白飯</t>
    <phoneticPr fontId="3" type="noConversion"/>
  </si>
  <si>
    <t>胚芽米飯</t>
    <phoneticPr fontId="3" type="noConversion"/>
  </si>
  <si>
    <t>鹹水雞</t>
    <phoneticPr fontId="3" type="noConversion"/>
  </si>
  <si>
    <t>鐵板豬柳</t>
    <phoneticPr fontId="3" type="noConversion"/>
  </si>
  <si>
    <t>紅燒雞</t>
    <phoneticPr fontId="3" type="noConversion"/>
  </si>
  <si>
    <t>香酥魚</t>
    <phoneticPr fontId="3" type="noConversion"/>
  </si>
  <si>
    <t>洋蔥玉米蛋</t>
    <phoneticPr fontId="3" type="noConversion"/>
  </si>
  <si>
    <t>綜合滷味</t>
    <phoneticPr fontId="3" type="noConversion"/>
  </si>
  <si>
    <t>脆炒青花</t>
    <phoneticPr fontId="3" type="noConversion"/>
  </si>
  <si>
    <t>紹子蒸蛋</t>
    <phoneticPr fontId="3" type="noConversion"/>
  </si>
  <si>
    <t>大瓜什錦</t>
    <phoneticPr fontId="3" type="noConversion"/>
  </si>
  <si>
    <t>花生滷海菜</t>
    <phoneticPr fontId="3" type="noConversion"/>
  </si>
  <si>
    <t>螞蟻上樹</t>
    <phoneticPr fontId="3" type="noConversion"/>
  </si>
  <si>
    <t>客家小炒</t>
    <phoneticPr fontId="3" type="noConversion"/>
  </si>
  <si>
    <t>麻香鮑菇</t>
    <phoneticPr fontId="3" type="noConversion"/>
  </si>
  <si>
    <t>元氣咖哩</t>
    <phoneticPr fontId="3" type="noConversion"/>
  </si>
  <si>
    <t>蚵仔白菜</t>
    <phoneticPr fontId="3" type="noConversion"/>
  </si>
  <si>
    <t>空心菜</t>
    <phoneticPr fontId="3" type="noConversion"/>
  </si>
  <si>
    <t>油菜</t>
    <phoneticPr fontId="3" type="noConversion"/>
  </si>
  <si>
    <t>青江菜</t>
    <phoneticPr fontId="3" type="noConversion"/>
  </si>
  <si>
    <t>南瓜濃湯</t>
    <phoneticPr fontId="3" type="noConversion"/>
  </si>
  <si>
    <t>肉骨茶湯</t>
    <phoneticPr fontId="3" type="noConversion"/>
  </si>
  <si>
    <t>紫菜蛋花湯</t>
    <phoneticPr fontId="3" type="noConversion"/>
  </si>
  <si>
    <t>蘿蔔玉米湯</t>
    <phoneticPr fontId="3" type="noConversion"/>
  </si>
  <si>
    <t>味噌湯</t>
    <phoneticPr fontId="3" type="noConversion"/>
  </si>
  <si>
    <t>蕎麥飯</t>
    <phoneticPr fontId="3" type="noConversion"/>
  </si>
  <si>
    <t>蔥燒肉排</t>
    <phoneticPr fontId="3" type="noConversion"/>
  </si>
  <si>
    <t>鹽酥雞</t>
    <phoneticPr fontId="3" type="noConversion"/>
  </si>
  <si>
    <t>照燒魚</t>
    <phoneticPr fontId="3" type="noConversion"/>
  </si>
  <si>
    <t>壽喜燒肉片</t>
    <phoneticPr fontId="3" type="noConversion"/>
  </si>
  <si>
    <t>紅顏炒蛋</t>
    <phoneticPr fontId="3" type="noConversion"/>
  </si>
  <si>
    <t>玉米滑豆腐</t>
    <phoneticPr fontId="3" type="noConversion"/>
  </si>
  <si>
    <t>開陽白菜滷</t>
    <phoneticPr fontId="3" type="noConversion"/>
  </si>
  <si>
    <t>泰式打拋肉</t>
    <phoneticPr fontId="3" type="noConversion"/>
  </si>
  <si>
    <t>大阪燒高麗</t>
    <phoneticPr fontId="3" type="noConversion"/>
  </si>
  <si>
    <t>鮮菇混炒</t>
    <phoneticPr fontId="3" type="noConversion"/>
  </si>
  <si>
    <t>結頭鮮匯</t>
    <phoneticPr fontId="3" type="noConversion"/>
  </si>
  <si>
    <t>蒜茸黑干</t>
    <phoneticPr fontId="3" type="noConversion"/>
  </si>
  <si>
    <t>銀芽三絲</t>
    <phoneticPr fontId="3" type="noConversion"/>
  </si>
  <si>
    <t>彩蔬魷魚丸</t>
    <phoneticPr fontId="3" type="noConversion"/>
  </si>
  <si>
    <t>福山萵苣</t>
    <phoneticPr fontId="3" type="noConversion"/>
  </si>
  <si>
    <t>麵線糊</t>
    <phoneticPr fontId="3" type="noConversion"/>
  </si>
  <si>
    <t>土瓶蒸湯</t>
    <phoneticPr fontId="3" type="noConversion"/>
  </si>
  <si>
    <t>大瓜肉絲湯</t>
    <phoneticPr fontId="3" type="noConversion"/>
  </si>
  <si>
    <t>冬瓜鮮菇湯</t>
    <phoneticPr fontId="3" type="noConversion"/>
  </si>
  <si>
    <t>美顏番茄湯</t>
    <phoneticPr fontId="3" type="noConversion"/>
  </si>
  <si>
    <t>大麥仁飯</t>
    <phoneticPr fontId="3" type="noConversion"/>
  </si>
  <si>
    <t>塔香麵腸</t>
    <phoneticPr fontId="3" type="noConversion"/>
  </si>
  <si>
    <t>雞肉親子丼</t>
    <phoneticPr fontId="3" type="noConversion"/>
  </si>
  <si>
    <t>岩燒里肌</t>
    <phoneticPr fontId="3" type="noConversion"/>
  </si>
  <si>
    <t>五味魚</t>
    <phoneticPr fontId="3" type="noConversion"/>
  </si>
  <si>
    <t>香Q滷蛋</t>
    <phoneticPr fontId="3" type="noConversion"/>
  </si>
  <si>
    <t>烤地瓜薯條</t>
    <phoneticPr fontId="3" type="noConversion"/>
  </si>
  <si>
    <t>炒鮮蔬</t>
    <phoneticPr fontId="3" type="noConversion"/>
  </si>
  <si>
    <t>金菇雲茸</t>
    <phoneticPr fontId="3" type="noConversion"/>
  </si>
  <si>
    <t>鮮美佛跳牆</t>
    <phoneticPr fontId="3" type="noConversion"/>
  </si>
  <si>
    <t>日式高麗煲</t>
    <phoneticPr fontId="3" type="noConversion"/>
  </si>
  <si>
    <t>玉米肉末</t>
    <phoneticPr fontId="3" type="noConversion"/>
  </si>
  <si>
    <t>魚香豆腐</t>
    <phoneticPr fontId="3" type="noConversion"/>
  </si>
  <si>
    <t>大瓜黑輪</t>
    <phoneticPr fontId="3" type="noConversion"/>
  </si>
  <si>
    <t>菠菜</t>
    <phoneticPr fontId="3" type="noConversion"/>
  </si>
  <si>
    <t>酸辣湯</t>
    <phoneticPr fontId="3" type="noConversion"/>
  </si>
  <si>
    <t>海芽蛋花湯</t>
    <phoneticPr fontId="3" type="noConversion"/>
  </si>
  <si>
    <t>番茄黃豆芽湯</t>
    <phoneticPr fontId="3" type="noConversion"/>
  </si>
  <si>
    <t>結頭豚骨湯</t>
    <phoneticPr fontId="3" type="noConversion"/>
  </si>
  <si>
    <t>雪花菇湯</t>
    <phoneticPr fontId="3" type="noConversion"/>
  </si>
  <si>
    <t>胚芽飯</t>
    <phoneticPr fontId="3" type="noConversion"/>
  </si>
  <si>
    <t>番茄炒蛋</t>
    <phoneticPr fontId="3" type="noConversion"/>
  </si>
  <si>
    <t>家常炸醬</t>
    <phoneticPr fontId="3" type="noConversion"/>
  </si>
  <si>
    <t>蕈菇炒海茸</t>
    <phoneticPr fontId="3" type="noConversion"/>
  </si>
  <si>
    <t>油蔥蒸蛋</t>
    <phoneticPr fontId="3" type="noConversion"/>
  </si>
  <si>
    <t>鮮菇燒冬瓜</t>
    <phoneticPr fontId="3" type="noConversion"/>
  </si>
  <si>
    <t>結頭什錦</t>
    <phoneticPr fontId="3" type="noConversion"/>
  </si>
  <si>
    <t>青花什錦</t>
    <phoneticPr fontId="3" type="noConversion"/>
  </si>
  <si>
    <t>白菜滷</t>
    <phoneticPr fontId="3" type="noConversion"/>
  </si>
  <si>
    <t>玉米濃湯</t>
    <phoneticPr fontId="3" type="noConversion"/>
  </si>
  <si>
    <t>日式味噌湯</t>
    <phoneticPr fontId="3" type="noConversion"/>
  </si>
  <si>
    <t>薑絲紫菜湯</t>
    <phoneticPr fontId="3" type="noConversion"/>
  </si>
  <si>
    <t>蘿蔔什錦湯</t>
    <phoneticPr fontId="3" type="noConversion"/>
  </si>
  <si>
    <t>★本公司全面使用由台灣生產豬肉、雞肉及蛋品★</t>
    <phoneticPr fontId="3" type="noConversion"/>
  </si>
  <si>
    <t>午餐代膳個人量</t>
    <phoneticPr fontId="3" type="noConversion"/>
  </si>
  <si>
    <t>單位:G</t>
    <phoneticPr fontId="3" type="noConversion"/>
  </si>
  <si>
    <t>日</t>
    <phoneticPr fontId="3" type="noConversion"/>
  </si>
  <si>
    <t>1113年10月28日(一)</t>
    <phoneticPr fontId="3" type="noConversion"/>
  </si>
  <si>
    <t>113年10月29日(二)</t>
    <phoneticPr fontId="3" type="noConversion"/>
  </si>
  <si>
    <t>113年10月30日(三)</t>
    <phoneticPr fontId="3" type="noConversion"/>
  </si>
  <si>
    <t>113年10月31日(四)</t>
    <phoneticPr fontId="3" type="noConversion"/>
  </si>
  <si>
    <t>113年11月01日(五)</t>
    <phoneticPr fontId="3" type="noConversion"/>
  </si>
  <si>
    <t>期</t>
    <phoneticPr fontId="3" type="noConversion"/>
  </si>
  <si>
    <t>主</t>
    <phoneticPr fontId="3" type="noConversion"/>
  </si>
  <si>
    <t>白米</t>
    <phoneticPr fontId="3" type="noConversion"/>
  </si>
  <si>
    <t>燕麥</t>
    <phoneticPr fontId="3" type="noConversion"/>
  </si>
  <si>
    <t>食</t>
    <phoneticPr fontId="3" type="noConversion"/>
  </si>
  <si>
    <t>生鮮雞丁</t>
    <phoneticPr fontId="3" type="noConversion"/>
  </si>
  <si>
    <t>菜</t>
    <phoneticPr fontId="3" type="noConversion"/>
  </si>
  <si>
    <t>小黃瓜</t>
    <phoneticPr fontId="3" type="noConversion"/>
  </si>
  <si>
    <t>胡蘿蔔</t>
    <phoneticPr fontId="3" type="noConversion"/>
  </si>
  <si>
    <t>油花生</t>
  </si>
  <si>
    <t>廢棄率35%</t>
    <phoneticPr fontId="3" type="noConversion"/>
  </si>
  <si>
    <t>副</t>
    <phoneticPr fontId="3" type="noConversion"/>
  </si>
  <si>
    <t>油腐丁</t>
    <phoneticPr fontId="3" type="noConversion"/>
  </si>
  <si>
    <t>絞肉</t>
    <phoneticPr fontId="3" type="noConversion"/>
  </si>
  <si>
    <t>洋蔥</t>
    <phoneticPr fontId="3" type="noConversion"/>
  </si>
  <si>
    <t>乾香菇絲</t>
    <phoneticPr fontId="3" type="noConversion"/>
  </si>
  <si>
    <t>高麗菜</t>
    <phoneticPr fontId="3" type="noConversion"/>
  </si>
  <si>
    <t>金絲菇</t>
  </si>
  <si>
    <t>木耳</t>
    <phoneticPr fontId="3" type="noConversion"/>
  </si>
  <si>
    <t>青</t>
    <phoneticPr fontId="3" type="noConversion"/>
  </si>
  <si>
    <t>湯</t>
    <phoneticPr fontId="3" type="noConversion"/>
  </si>
  <si>
    <t>冬瓜</t>
    <phoneticPr fontId="3" type="noConversion"/>
  </si>
  <si>
    <t>品</t>
    <phoneticPr fontId="3" type="noConversion"/>
  </si>
  <si>
    <t>龍骨丁</t>
    <phoneticPr fontId="3" type="noConversion"/>
  </si>
  <si>
    <t>薑絲</t>
  </si>
  <si>
    <t>廢棄率70%</t>
    <phoneticPr fontId="3" type="noConversion"/>
  </si>
  <si>
    <t>營養分析</t>
    <phoneticPr fontId="3" type="noConversion"/>
  </si>
  <si>
    <r>
      <t>醣類(克</t>
    </r>
    <r>
      <rPr>
        <sz val="12"/>
        <rFont val="新細明體"/>
        <family val="1"/>
        <charset val="136"/>
      </rPr>
      <t>)</t>
    </r>
    <phoneticPr fontId="3" type="noConversion"/>
  </si>
  <si>
    <r>
      <t>脂肪(克</t>
    </r>
    <r>
      <rPr>
        <sz val="12"/>
        <rFont val="新細明體"/>
        <family val="1"/>
        <charset val="136"/>
      </rPr>
      <t>)</t>
    </r>
    <phoneticPr fontId="3" type="noConversion"/>
  </si>
  <si>
    <r>
      <t>蛋白質(克</t>
    </r>
    <r>
      <rPr>
        <sz val="12"/>
        <rFont val="新細明體"/>
        <family val="1"/>
        <charset val="136"/>
      </rPr>
      <t>)</t>
    </r>
    <phoneticPr fontId="3" type="noConversion"/>
  </si>
  <si>
    <r>
      <t>熱量(克</t>
    </r>
    <r>
      <rPr>
        <sz val="12"/>
        <rFont val="新細明體"/>
        <family val="1"/>
        <charset val="136"/>
      </rPr>
      <t>)</t>
    </r>
    <phoneticPr fontId="3" type="noConversion"/>
  </si>
  <si>
    <t>項目</t>
    <phoneticPr fontId="3" type="noConversion"/>
  </si>
  <si>
    <t>份數</t>
    <phoneticPr fontId="3" type="noConversion"/>
  </si>
  <si>
    <t>全榖根莖類</t>
    <phoneticPr fontId="3" type="noConversion"/>
  </si>
  <si>
    <t>份</t>
    <phoneticPr fontId="3" type="noConversion"/>
  </si>
  <si>
    <t>豆魚肉蛋類</t>
    <phoneticPr fontId="3" type="noConversion"/>
  </si>
  <si>
    <t>蔬菜類</t>
    <phoneticPr fontId="3" type="noConversion"/>
  </si>
  <si>
    <t>水果或甜湯</t>
    <phoneticPr fontId="3" type="noConversion"/>
  </si>
  <si>
    <t>油脂與堅果類</t>
    <phoneticPr fontId="3" type="noConversion"/>
  </si>
  <si>
    <t>熱量</t>
    <phoneticPr fontId="3" type="noConversion"/>
  </si>
  <si>
    <t>大卡</t>
    <phoneticPr fontId="3" type="noConversion"/>
  </si>
  <si>
    <t>玉美生技股份有限公司</t>
    <phoneticPr fontId="3" type="noConversion"/>
  </si>
  <si>
    <t>營養師:何思慧</t>
    <phoneticPr fontId="3" type="noConversion"/>
  </si>
  <si>
    <t>服務電話:04-26936060</t>
    <phoneticPr fontId="3" type="noConversion"/>
  </si>
  <si>
    <t>113年11月04日(一)</t>
    <phoneticPr fontId="3" type="noConversion"/>
  </si>
  <si>
    <t>113年11月05日(二)</t>
    <phoneticPr fontId="3" type="noConversion"/>
  </si>
  <si>
    <t>113年11月06日(三)</t>
    <phoneticPr fontId="3" type="noConversion"/>
  </si>
  <si>
    <t>113年11月07日(四)</t>
    <phoneticPr fontId="3" type="noConversion"/>
  </si>
  <si>
    <t>113年11月08日(五)</t>
    <phoneticPr fontId="3" type="noConversion"/>
  </si>
  <si>
    <t>白米</t>
  </si>
  <si>
    <t>糙米</t>
    <phoneticPr fontId="3" type="noConversion"/>
  </si>
  <si>
    <t>小米</t>
    <phoneticPr fontId="3" type="noConversion"/>
  </si>
  <si>
    <t>胚芽米</t>
    <phoneticPr fontId="3" type="noConversion"/>
  </si>
  <si>
    <t>豆包</t>
    <phoneticPr fontId="3" type="noConversion"/>
  </si>
  <si>
    <t>生鮮豬柳</t>
    <phoneticPr fontId="3" type="noConversion"/>
  </si>
  <si>
    <t>生鮮魚丁</t>
    <phoneticPr fontId="3" type="noConversion"/>
  </si>
  <si>
    <t>紅番茄</t>
    <phoneticPr fontId="3" type="noConversion"/>
  </si>
  <si>
    <t>筍片</t>
    <phoneticPr fontId="3" type="noConversion"/>
  </si>
  <si>
    <t>包冰率30%</t>
    <phoneticPr fontId="3" type="noConversion"/>
  </si>
  <si>
    <t>九層塔</t>
  </si>
  <si>
    <t>彩色甜椒</t>
    <phoneticPr fontId="3" type="noConversion"/>
  </si>
  <si>
    <t>廢棄率35%</t>
  </si>
  <si>
    <t>洗選蛋</t>
    <phoneticPr fontId="3" type="noConversion"/>
  </si>
  <si>
    <t>四方干</t>
    <phoneticPr fontId="3" type="noConversion"/>
  </si>
  <si>
    <t>青花菜</t>
    <phoneticPr fontId="3" type="noConversion"/>
  </si>
  <si>
    <t>大黃瓜</t>
    <phoneticPr fontId="3" type="noConversion"/>
  </si>
  <si>
    <t>鴻喜菇</t>
  </si>
  <si>
    <t>玉米粒</t>
    <phoneticPr fontId="3" type="noConversion"/>
  </si>
  <si>
    <t>杏鮑菇</t>
  </si>
  <si>
    <t>紅蔥頭</t>
    <phoneticPr fontId="3" type="noConversion"/>
  </si>
  <si>
    <t>黑輪</t>
    <phoneticPr fontId="3" type="noConversion"/>
  </si>
  <si>
    <t>豬肉片</t>
    <phoneticPr fontId="3" type="noConversion"/>
  </si>
  <si>
    <t>海帶</t>
    <phoneticPr fontId="3" type="noConversion"/>
  </si>
  <si>
    <t>冬粉</t>
    <phoneticPr fontId="3" type="noConversion"/>
  </si>
  <si>
    <t>豆干片</t>
    <phoneticPr fontId="3" type="noConversion"/>
  </si>
  <si>
    <t>馬鈴薯</t>
    <phoneticPr fontId="3" type="noConversion"/>
  </si>
  <si>
    <t>熟花生</t>
  </si>
  <si>
    <t>芹菜</t>
    <phoneticPr fontId="3" type="noConversion"/>
  </si>
  <si>
    <t>白蘿蔔</t>
    <phoneticPr fontId="3" type="noConversion"/>
  </si>
  <si>
    <t>乾魷魚</t>
    <phoneticPr fontId="3" type="noConversion"/>
  </si>
  <si>
    <t>薑片</t>
  </si>
  <si>
    <t>豬肉絲</t>
    <phoneticPr fontId="3" type="noConversion"/>
  </si>
  <si>
    <t>枸杞</t>
    <phoneticPr fontId="3" type="noConversion"/>
  </si>
  <si>
    <t>豬肉丁</t>
    <phoneticPr fontId="3" type="noConversion"/>
  </si>
  <si>
    <t>毛豆仁</t>
    <phoneticPr fontId="3" type="noConversion"/>
  </si>
  <si>
    <t>南瓜</t>
    <phoneticPr fontId="3" type="noConversion"/>
  </si>
  <si>
    <t>豆薯</t>
    <phoneticPr fontId="3" type="noConversion"/>
  </si>
  <si>
    <t>紫菜</t>
    <phoneticPr fontId="3" type="noConversion"/>
  </si>
  <si>
    <t>玉米塊</t>
    <phoneticPr fontId="3" type="noConversion"/>
  </si>
  <si>
    <t>味噌</t>
    <phoneticPr fontId="3" type="noConversion"/>
  </si>
  <si>
    <t>113年11月11日(一)</t>
    <phoneticPr fontId="3" type="noConversion"/>
  </si>
  <si>
    <t>113年11月12日(二)</t>
    <phoneticPr fontId="3" type="noConversion"/>
  </si>
  <si>
    <t>113年11月13日(三)</t>
    <phoneticPr fontId="3" type="noConversion"/>
  </si>
  <si>
    <t>113年11月14日(四)</t>
    <phoneticPr fontId="3" type="noConversion"/>
  </si>
  <si>
    <t>113年11月15日(五)</t>
    <phoneticPr fontId="3" type="noConversion"/>
  </si>
  <si>
    <t>蕎麥</t>
    <phoneticPr fontId="3" type="noConversion"/>
  </si>
  <si>
    <t>豆干</t>
    <phoneticPr fontId="3" type="noConversion"/>
  </si>
  <si>
    <t>生鮮豬排</t>
    <phoneticPr fontId="3" type="noConversion"/>
  </si>
  <si>
    <t>生鮮雞胸丁</t>
    <phoneticPr fontId="3" type="noConversion"/>
  </si>
  <si>
    <t>生鮮魚柳</t>
    <phoneticPr fontId="3" type="noConversion"/>
  </si>
  <si>
    <t>廢棄率0%</t>
    <phoneticPr fontId="3" type="noConversion"/>
  </si>
  <si>
    <t>白芝麻</t>
    <phoneticPr fontId="3" type="noConversion"/>
  </si>
  <si>
    <t>柴魚片</t>
    <phoneticPr fontId="3" type="noConversion"/>
  </si>
  <si>
    <t>盤裝豆腐</t>
    <phoneticPr fontId="3" type="noConversion"/>
  </si>
  <si>
    <t>大白菜</t>
    <phoneticPr fontId="3" type="noConversion"/>
  </si>
  <si>
    <t>蝦皮</t>
  </si>
  <si>
    <t>結頭菜</t>
    <phoneticPr fontId="3" type="noConversion"/>
  </si>
  <si>
    <t>大黑豆干</t>
    <phoneticPr fontId="3" type="noConversion"/>
  </si>
  <si>
    <t>綠豆芽</t>
    <phoneticPr fontId="3" type="noConversion"/>
  </si>
  <si>
    <t>魷魚丸</t>
    <phoneticPr fontId="3" type="noConversion"/>
  </si>
  <si>
    <t>紅麵線</t>
  </si>
  <si>
    <t>黑蠔菇</t>
  </si>
  <si>
    <t>筍絲</t>
    <phoneticPr fontId="3" type="noConversion"/>
  </si>
  <si>
    <t>113年11月18日(一)</t>
    <phoneticPr fontId="3" type="noConversion"/>
  </si>
  <si>
    <t>113年11月19日(二)</t>
    <phoneticPr fontId="3" type="noConversion"/>
  </si>
  <si>
    <t>113年11月20日(三)</t>
    <phoneticPr fontId="3" type="noConversion"/>
  </si>
  <si>
    <t>113年11月21日(四)</t>
    <phoneticPr fontId="3" type="noConversion"/>
  </si>
  <si>
    <t>111年11月22日(五)</t>
    <phoneticPr fontId="3" type="noConversion"/>
  </si>
  <si>
    <t>大麥仁</t>
    <phoneticPr fontId="3" type="noConversion"/>
  </si>
  <si>
    <t>麵腸</t>
    <phoneticPr fontId="3" type="noConversion"/>
  </si>
  <si>
    <t>生鮮雞里肉</t>
    <phoneticPr fontId="3" type="noConversion"/>
  </si>
  <si>
    <t>海苔絲</t>
    <phoneticPr fontId="3" type="noConversion"/>
  </si>
  <si>
    <t>白煮蛋</t>
    <phoneticPr fontId="3" type="noConversion"/>
  </si>
  <si>
    <t>生鮮地瓜條</t>
    <phoneticPr fontId="3" type="noConversion"/>
  </si>
  <si>
    <t>芋頭</t>
    <phoneticPr fontId="3" type="noConversion"/>
  </si>
  <si>
    <t>生香菇</t>
  </si>
  <si>
    <t>油豆皮</t>
    <phoneticPr fontId="3" type="noConversion"/>
  </si>
  <si>
    <t>鮑魚菇</t>
    <phoneticPr fontId="3" type="noConversion"/>
  </si>
  <si>
    <t>乾海帶芽</t>
    <phoneticPr fontId="3" type="noConversion"/>
  </si>
  <si>
    <t>黃豆芽</t>
    <phoneticPr fontId="3" type="noConversion"/>
  </si>
  <si>
    <t>113年11月25日(一)</t>
    <phoneticPr fontId="3" type="noConversion"/>
  </si>
  <si>
    <t>113年11月26日(二)</t>
    <phoneticPr fontId="3" type="noConversion"/>
  </si>
  <si>
    <t>113年11月27日(三)</t>
    <phoneticPr fontId="3" type="noConversion"/>
  </si>
  <si>
    <t>113年11月28日(四)</t>
    <phoneticPr fontId="3" type="noConversion"/>
  </si>
  <si>
    <t>113年11月29日(五)</t>
    <phoneticPr fontId="3" type="noConversion"/>
  </si>
  <si>
    <t>海茸</t>
  </si>
  <si>
    <t>豆輪</t>
    <phoneticPr fontId="3" type="noConversion"/>
  </si>
  <si>
    <t>杏鮑菇</t>
    <phoneticPr fontId="3" type="noConversion"/>
  </si>
  <si>
    <t>玉米筍</t>
    <phoneticPr fontId="3" type="noConversion"/>
  </si>
  <si>
    <t>10/28(一)</t>
    <phoneticPr fontId="3" type="noConversion"/>
  </si>
  <si>
    <t>10/29(二)</t>
    <phoneticPr fontId="3" type="noConversion"/>
  </si>
  <si>
    <t>10/30(三)</t>
    <phoneticPr fontId="3" type="noConversion"/>
  </si>
  <si>
    <t>10/31(四)</t>
    <phoneticPr fontId="3" type="noConversion"/>
  </si>
  <si>
    <t>11/1(五)</t>
    <phoneticPr fontId="3" type="noConversion"/>
  </si>
  <si>
    <t>11/5(二)</t>
    <phoneticPr fontId="3" type="noConversion"/>
  </si>
  <si>
    <t>11/6(三)</t>
    <phoneticPr fontId="3" type="noConversion"/>
  </si>
  <si>
    <t>11/7(四)</t>
    <phoneticPr fontId="3" type="noConversion"/>
  </si>
  <si>
    <t>11/8(五)</t>
    <phoneticPr fontId="3" type="noConversion"/>
  </si>
  <si>
    <t>11/4(一)</t>
    <phoneticPr fontId="3" type="noConversion"/>
  </si>
  <si>
    <t>11/11(一)</t>
    <phoneticPr fontId="3" type="noConversion"/>
  </si>
  <si>
    <t>11/12(二)</t>
    <phoneticPr fontId="3" type="noConversion"/>
  </si>
  <si>
    <t>11/13(三)</t>
    <phoneticPr fontId="3" type="noConversion"/>
  </si>
  <si>
    <t>11/14(四)</t>
    <phoneticPr fontId="3" type="noConversion"/>
  </si>
  <si>
    <t>11/15(五)</t>
    <phoneticPr fontId="3" type="noConversion"/>
  </si>
  <si>
    <t>11/19(二)</t>
    <phoneticPr fontId="3" type="noConversion"/>
  </si>
  <si>
    <t>11/20(三)</t>
    <phoneticPr fontId="3" type="noConversion"/>
  </si>
  <si>
    <t>11/21(四)</t>
    <phoneticPr fontId="3" type="noConversion"/>
  </si>
  <si>
    <t>11/18(一)</t>
    <phoneticPr fontId="3" type="noConversion"/>
  </si>
  <si>
    <t>11/25(一)</t>
    <phoneticPr fontId="3" type="noConversion"/>
  </si>
  <si>
    <t>11/26(二)</t>
    <phoneticPr fontId="3" type="noConversion"/>
  </si>
  <si>
    <t>11/27(三)</t>
    <phoneticPr fontId="3" type="noConversion"/>
  </si>
  <si>
    <t>11/28(四)</t>
    <phoneticPr fontId="3" type="noConversion"/>
  </si>
  <si>
    <t>11/29(五)</t>
    <phoneticPr fontId="3" type="noConversion"/>
  </si>
  <si>
    <t>上海菜飯</t>
    <phoneticPr fontId="3" type="noConversion"/>
  </si>
  <si>
    <t>炸醬麵</t>
    <phoneticPr fontId="3" type="noConversion"/>
  </si>
  <si>
    <t>白油麵</t>
    <phoneticPr fontId="3" type="noConversion"/>
  </si>
  <si>
    <t>胡蘿蔔</t>
  </si>
  <si>
    <t>有機蔬菜</t>
    <phoneticPr fontId="3" type="noConversion"/>
  </si>
  <si>
    <t>什錦炒麵</t>
    <phoneticPr fontId="3" type="noConversion"/>
  </si>
  <si>
    <t>糖醋虎皮蛋</t>
    <phoneticPr fontId="3" type="noConversion"/>
  </si>
  <si>
    <t>西班牙炒蛋</t>
    <phoneticPr fontId="3" type="noConversion"/>
  </si>
  <si>
    <t>五香滷蛋</t>
    <phoneticPr fontId="3" type="noConversion"/>
  </si>
  <si>
    <t>照燒豆包</t>
    <phoneticPr fontId="3" type="noConversion"/>
  </si>
  <si>
    <t>*椒鹽杏鮑菇</t>
    <phoneticPr fontId="3" type="noConversion"/>
  </si>
  <si>
    <t>花生麵筋</t>
    <phoneticPr fontId="3" type="noConversion"/>
  </si>
  <si>
    <t>大瓜湯</t>
    <phoneticPr fontId="3" type="noConversion"/>
  </si>
  <si>
    <t>素香菇羹</t>
    <phoneticPr fontId="3" type="noConversion"/>
  </si>
  <si>
    <t>豆皮結</t>
    <phoneticPr fontId="3" type="noConversion"/>
  </si>
  <si>
    <t>熟花生</t>
    <phoneticPr fontId="3" type="noConversion"/>
  </si>
  <si>
    <t>麵筋泡</t>
    <phoneticPr fontId="3" type="noConversion"/>
  </si>
  <si>
    <t>三色丁</t>
    <phoneticPr fontId="3" type="noConversion"/>
  </si>
  <si>
    <t>生香菇</t>
    <phoneticPr fontId="3" type="noConversion"/>
  </si>
  <si>
    <t>金針菇</t>
    <phoneticPr fontId="3" type="noConversion"/>
  </si>
  <si>
    <t>醋溜肉片</t>
    <phoneticPr fontId="3" type="noConversion"/>
  </si>
  <si>
    <t>安東燉雞</t>
    <phoneticPr fontId="3" type="noConversion"/>
  </si>
  <si>
    <t>日式照燒豬</t>
    <phoneticPr fontId="3" type="noConversion"/>
  </si>
  <si>
    <t>11/22(五)特餐日</t>
    <phoneticPr fontId="3" type="noConversion"/>
  </si>
  <si>
    <t>燕麥飯</t>
    <phoneticPr fontId="3" type="noConversion"/>
  </si>
  <si>
    <t>台式炒飯</t>
    <phoneticPr fontId="3" type="noConversion"/>
  </si>
  <si>
    <t>蒸銀絲卷</t>
    <phoneticPr fontId="3" type="noConversion"/>
  </si>
  <si>
    <t>銀絲卷</t>
    <phoneticPr fontId="3" type="noConversion"/>
  </si>
  <si>
    <t>炸雞腿</t>
    <phoneticPr fontId="3" type="noConversion"/>
  </si>
  <si>
    <t>生鮮雞腿</t>
    <phoneticPr fontId="3" type="noConversion"/>
  </si>
  <si>
    <t>廢棄率50%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</si>
</sst>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"/>
    <numFmt numFmtId="177" formatCode="&quot;熱&quot;&quot;量&quot;\:000&quot;大&quot;&quot;卡&quot;"/>
    <numFmt numFmtId="178" formatCode="&quot;脂&quot;&quot;肪&quot;\:00.0&quot;公&quot;&quot;克&quot;"/>
    <numFmt numFmtId="179" formatCode="&quot;蛋&quot;&quot;白&quot;&quot;質&quot;\:00.0&quot;公&quot;&quot;克&quot;"/>
    <numFmt numFmtId="180" formatCode="&quot;醣&quot;&quot;類&quot;\:000.0&quot;公&quot;&quot;克&quot;"/>
    <numFmt numFmtId="181" formatCode="0.0%"/>
    <numFmt numFmtId="182" formatCode="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u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b/>
      <sz val="22"/>
      <name val="微軟正黑體"/>
      <family val="2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8"/>
      <name val="細明體"/>
      <family val="3"/>
      <charset val="136"/>
    </font>
    <font>
      <sz val="8"/>
      <color indexed="8"/>
      <name val="細明體"/>
      <family val="3"/>
      <charset val="136"/>
    </font>
    <font>
      <sz val="8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000000"/>
      <name val="細明體"/>
      <family val="3"/>
      <charset val="136"/>
    </font>
    <font>
      <sz val="8"/>
      <color rgb="FF000000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細明體"/>
      <family val="3"/>
      <charset val="136"/>
    </font>
    <font>
      <sz val="8"/>
      <color rgb="FF000000"/>
      <name val="細明體"/>
      <family val="2"/>
      <charset val="136"/>
    </font>
    <font>
      <sz val="10"/>
      <color indexed="10"/>
      <name val="Arial"/>
      <family val="2"/>
    </font>
    <font>
      <sz val="8"/>
      <name val="細明體"/>
      <family val="2"/>
      <charset val="136"/>
    </font>
    <font>
      <sz val="8"/>
      <color indexed="8"/>
      <name val="新細明體"/>
      <family val="1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細明體"/>
      <family val="2"/>
      <charset val="136"/>
    </font>
    <font>
      <sz val="8"/>
      <color rgb="FFFF0000"/>
      <name val="Arial"/>
      <family val="2"/>
    </font>
    <font>
      <sz val="8"/>
      <color indexed="10"/>
      <name val="細明體"/>
      <family val="3"/>
      <charset val="136"/>
    </font>
    <font>
      <sz val="8"/>
      <color rgb="FFFF0000"/>
      <name val="細明體"/>
      <family val="3"/>
      <charset val="136"/>
    </font>
    <font>
      <sz val="10"/>
      <color indexed="10"/>
      <name val="細明體"/>
      <family val="3"/>
      <charset val="136"/>
    </font>
    <font>
      <b/>
      <sz val="16"/>
      <color indexed="10"/>
      <name val="標楷體"/>
      <family val="4"/>
      <charset val="136"/>
    </font>
    <font>
      <b/>
      <sz val="16"/>
      <name val="新細明體"/>
      <family val="1"/>
      <charset val="136"/>
    </font>
    <font>
      <b/>
      <sz val="16"/>
      <color indexed="18"/>
      <name val="標楷體"/>
      <family val="4"/>
      <charset val="136"/>
    </font>
    <font>
      <b/>
      <sz val="16"/>
      <color indexed="58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20"/>
      <name val="標楷體"/>
      <family val="4"/>
      <charset val="136"/>
    </font>
    <font>
      <sz val="16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177" fontId="6" fillId="0" borderId="2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79" fontId="6" fillId="0" borderId="3" xfId="0" applyNumberFormat="1" applyFont="1" applyBorder="1" applyAlignment="1">
      <alignment horizontal="center" vertical="center" shrinkToFit="1"/>
    </xf>
    <xf numFmtId="180" fontId="6" fillId="0" borderId="3" xfId="0" applyNumberFormat="1" applyFont="1" applyBorder="1" applyAlignment="1">
      <alignment horizontal="center" vertical="center" shrinkToFit="1"/>
    </xf>
    <xf numFmtId="179" fontId="5" fillId="0" borderId="3" xfId="0" applyNumberFormat="1" applyFont="1" applyBorder="1" applyAlignment="1">
      <alignment horizontal="center" vertical="center" shrinkToFit="1"/>
    </xf>
    <xf numFmtId="180" fontId="5" fillId="0" borderId="6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left" vertical="top" textRotation="255"/>
    </xf>
    <xf numFmtId="0" fontId="1" fillId="0" borderId="0" xfId="1" applyAlignment="1">
      <alignment horizontal="left" vertical="top"/>
    </xf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" fillId="2" borderId="0" xfId="1" applyFill="1">
      <alignment vertical="center"/>
    </xf>
    <xf numFmtId="0" fontId="1" fillId="2" borderId="8" xfId="1" applyFill="1" applyBorder="1" applyAlignment="1">
      <alignment horizontal="left" vertical="center"/>
    </xf>
    <xf numFmtId="0" fontId="1" fillId="2" borderId="7" xfId="1" applyFill="1" applyBorder="1">
      <alignment vertical="center"/>
    </xf>
    <xf numFmtId="0" fontId="1" fillId="2" borderId="7" xfId="1" applyFill="1" applyBorder="1" applyAlignment="1">
      <alignment horizontal="left" vertical="center"/>
    </xf>
    <xf numFmtId="0" fontId="1" fillId="0" borderId="7" xfId="1" applyBorder="1" applyAlignment="1">
      <alignment horizontal="center" vertical="top"/>
    </xf>
    <xf numFmtId="0" fontId="10" fillId="3" borderId="7" xfId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right" vertical="center"/>
    </xf>
    <xf numFmtId="0" fontId="1" fillId="0" borderId="7" xfId="1" applyBorder="1" applyAlignment="1">
      <alignment horizontal="left" vertical="top"/>
    </xf>
    <xf numFmtId="0" fontId="10" fillId="0" borderId="7" xfId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3" borderId="7" xfId="2" applyFont="1" applyFill="1" applyBorder="1" applyAlignment="1">
      <alignment vertical="center" wrapText="1"/>
    </xf>
    <xf numFmtId="0" fontId="13" fillId="3" borderId="7" xfId="1" applyFont="1" applyFill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" fillId="3" borderId="7" xfId="1" applyFill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12" fillId="0" borderId="7" xfId="2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2" fillId="3" borderId="7" xfId="3" applyFont="1" applyFill="1" applyBorder="1" applyAlignment="1">
      <alignment vertical="center" wrapText="1"/>
    </xf>
    <xf numFmtId="0" fontId="12" fillId="0" borderId="7" xfId="3" applyFont="1" applyBorder="1" applyAlignment="1">
      <alignment vertical="center" wrapText="1"/>
    </xf>
    <xf numFmtId="0" fontId="12" fillId="0" borderId="7" xfId="5" applyFont="1" applyBorder="1" applyAlignment="1">
      <alignment vertical="center" wrapText="1"/>
    </xf>
    <xf numFmtId="0" fontId="10" fillId="0" borderId="7" xfId="6" applyFont="1" applyBorder="1" applyAlignment="1">
      <alignment vertical="center" wrapText="1"/>
    </xf>
    <xf numFmtId="0" fontId="13" fillId="0" borderId="7" xfId="6" applyFont="1" applyBorder="1" applyAlignment="1">
      <alignment vertical="center" wrapText="1"/>
    </xf>
    <xf numFmtId="0" fontId="20" fillId="3" borderId="7" xfId="6" applyFont="1" applyFill="1" applyBorder="1" applyAlignment="1">
      <alignment vertical="center" wrapText="1"/>
    </xf>
    <xf numFmtId="0" fontId="21" fillId="0" borderId="7" xfId="4" applyFont="1" applyBorder="1" applyAlignment="1">
      <alignment vertical="center" wrapText="1"/>
    </xf>
    <xf numFmtId="0" fontId="22" fillId="0" borderId="7" xfId="4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1" fillId="3" borderId="7" xfId="4" applyFont="1" applyFill="1" applyBorder="1" applyAlignment="1">
      <alignment vertical="center" wrapText="1"/>
    </xf>
    <xf numFmtId="0" fontId="24" fillId="3" borderId="7" xfId="4" applyFont="1" applyFill="1" applyBorder="1" applyAlignment="1">
      <alignment vertical="center" wrapText="1"/>
    </xf>
    <xf numFmtId="0" fontId="11" fillId="0" borderId="7" xfId="0" applyFont="1" applyBorder="1" applyAlignment="1">
      <alignment vertical="center" shrinkToFit="1"/>
    </xf>
    <xf numFmtId="0" fontId="10" fillId="0" borderId="7" xfId="2" applyFont="1" applyBorder="1" applyAlignment="1">
      <alignment vertical="center" wrapText="1"/>
    </xf>
    <xf numFmtId="0" fontId="11" fillId="0" borderId="7" xfId="5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25" fillId="0" borderId="7" xfId="5" applyFont="1" applyBorder="1" applyAlignment="1">
      <alignment vertical="center" wrapText="1"/>
    </xf>
    <xf numFmtId="0" fontId="20" fillId="3" borderId="7" xfId="2" applyFont="1" applyFill="1" applyBorder="1" applyAlignment="1">
      <alignment vertical="center" wrapText="1"/>
    </xf>
    <xf numFmtId="0" fontId="26" fillId="0" borderId="7" xfId="3" applyFont="1" applyBorder="1" applyAlignment="1">
      <alignment vertical="center" wrapText="1"/>
    </xf>
    <xf numFmtId="0" fontId="1" fillId="0" borderId="7" xfId="1" applyBorder="1" applyAlignment="1">
      <alignment horizontal="center" vertical="center" textRotation="255"/>
    </xf>
    <xf numFmtId="181" fontId="1" fillId="0" borderId="7" xfId="1" applyNumberFormat="1" applyBorder="1" applyAlignment="1">
      <alignment horizontal="left" vertical="top" shrinkToFit="1"/>
    </xf>
    <xf numFmtId="181" fontId="1" fillId="0" borderId="12" xfId="1" applyNumberFormat="1" applyBorder="1" applyAlignment="1">
      <alignment horizontal="left" vertical="top" shrinkToFit="1"/>
    </xf>
    <xf numFmtId="182" fontId="1" fillId="0" borderId="7" xfId="1" applyNumberFormat="1" applyBorder="1" applyAlignment="1">
      <alignment horizontal="left" vertical="top"/>
    </xf>
    <xf numFmtId="0" fontId="27" fillId="4" borderId="14" xfId="7" applyFont="1" applyFill="1" applyBorder="1" applyAlignment="1">
      <alignment horizontal="right" vertical="center"/>
    </xf>
    <xf numFmtId="0" fontId="27" fillId="4" borderId="15" xfId="7" applyFont="1" applyFill="1" applyBorder="1" applyAlignment="1">
      <alignment horizontal="right" vertical="center"/>
    </xf>
    <xf numFmtId="0" fontId="27" fillId="4" borderId="0" xfId="7" applyFont="1" applyFill="1" applyAlignment="1">
      <alignment horizontal="right" vertical="center"/>
    </xf>
    <xf numFmtId="0" fontId="27" fillId="4" borderId="6" xfId="7" applyFont="1" applyFill="1" applyBorder="1" applyAlignment="1">
      <alignment horizontal="right" vertical="center"/>
    </xf>
    <xf numFmtId="0" fontId="28" fillId="0" borderId="13" xfId="7" applyFont="1" applyBorder="1" applyAlignment="1">
      <alignment horizontal="center" vertical="center" shrinkToFit="1"/>
    </xf>
    <xf numFmtId="0" fontId="28" fillId="0" borderId="0" xfId="7" applyFont="1">
      <alignment vertical="center"/>
    </xf>
    <xf numFmtId="0" fontId="28" fillId="0" borderId="8" xfId="7" applyFont="1" applyBorder="1">
      <alignment vertical="center"/>
    </xf>
    <xf numFmtId="0" fontId="28" fillId="0" borderId="16" xfId="7" applyFont="1" applyBorder="1" applyAlignment="1">
      <alignment horizontal="right" vertical="center"/>
    </xf>
    <xf numFmtId="0" fontId="28" fillId="0" borderId="12" xfId="7" applyFont="1" applyBorder="1" applyAlignment="1">
      <alignment horizontal="right" vertical="center"/>
    </xf>
    <xf numFmtId="0" fontId="28" fillId="0" borderId="0" xfId="7" applyFont="1" applyAlignment="1">
      <alignment horizontal="right" vertical="center"/>
    </xf>
    <xf numFmtId="0" fontId="28" fillId="0" borderId="17" xfId="7" applyFont="1" applyBorder="1" applyAlignment="1">
      <alignment horizontal="right" vertical="center"/>
    </xf>
    <xf numFmtId="0" fontId="28" fillId="0" borderId="18" xfId="7" applyFont="1" applyBorder="1" applyAlignment="1">
      <alignment horizontal="right" vertical="center"/>
    </xf>
    <xf numFmtId="0" fontId="28" fillId="0" borderId="19" xfId="7" applyFont="1" applyBorder="1" applyAlignment="1">
      <alignment horizontal="right" vertical="center"/>
    </xf>
    <xf numFmtId="0" fontId="28" fillId="0" borderId="20" xfId="7" applyFont="1" applyBorder="1" applyAlignment="1">
      <alignment horizontal="right" vertical="center"/>
    </xf>
    <xf numFmtId="0" fontId="28" fillId="0" borderId="21" xfId="7" applyFont="1" applyBorder="1" applyAlignment="1">
      <alignment horizontal="center" vertical="center" shrinkToFit="1"/>
    </xf>
    <xf numFmtId="0" fontId="28" fillId="0" borderId="1" xfId="7" applyFont="1" applyBorder="1" applyAlignment="1">
      <alignment horizontal="center" vertical="center"/>
    </xf>
    <xf numFmtId="0" fontId="1" fillId="0" borderId="1" xfId="1" applyBorder="1" applyAlignment="1">
      <alignment horizontal="left" vertical="top" textRotation="255"/>
    </xf>
    <xf numFmtId="182" fontId="28" fillId="0" borderId="22" xfId="7" applyNumberFormat="1" applyFont="1" applyBorder="1" applyAlignment="1">
      <alignment horizontal="right" vertical="center"/>
    </xf>
    <xf numFmtId="0" fontId="28" fillId="0" borderId="23" xfId="7" applyFont="1" applyBorder="1" applyAlignment="1">
      <alignment horizontal="right" vertical="center"/>
    </xf>
    <xf numFmtId="0" fontId="28" fillId="0" borderId="1" xfId="7" applyFont="1" applyBorder="1" applyAlignment="1">
      <alignment horizontal="right" vertical="center"/>
    </xf>
    <xf numFmtId="0" fontId="1" fillId="0" borderId="1" xfId="1" applyBorder="1">
      <alignment vertical="center"/>
    </xf>
    <xf numFmtId="0" fontId="28" fillId="0" borderId="24" xfId="7" applyFont="1" applyBorder="1" applyAlignment="1">
      <alignment horizontal="right" vertical="center"/>
    </xf>
    <xf numFmtId="0" fontId="0" fillId="0" borderId="0" xfId="1" applyFont="1" applyAlignment="1">
      <alignment horizontal="left" vertical="top"/>
    </xf>
    <xf numFmtId="0" fontId="10" fillId="0" borderId="7" xfId="1" applyFont="1" applyBorder="1">
      <alignment vertical="center"/>
    </xf>
    <xf numFmtId="0" fontId="29" fillId="0" borderId="7" xfId="1" applyFont="1" applyBorder="1" applyAlignment="1">
      <alignment horizontal="left" vertical="top"/>
    </xf>
    <xf numFmtId="0" fontId="20" fillId="0" borderId="7" xfId="6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29" fillId="0" borderId="7" xfId="1" applyFont="1" applyBorder="1">
      <alignment vertical="center"/>
    </xf>
    <xf numFmtId="0" fontId="1" fillId="0" borderId="7" xfId="1" applyBorder="1">
      <alignment vertical="center"/>
    </xf>
    <xf numFmtId="0" fontId="13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0" fontId="29" fillId="3" borderId="7" xfId="1" applyFont="1" applyFill="1" applyBorder="1" applyAlignment="1">
      <alignment horizontal="left" vertical="top"/>
    </xf>
    <xf numFmtId="0" fontId="11" fillId="0" borderId="7" xfId="0" applyFont="1" applyBorder="1">
      <alignment vertical="center"/>
    </xf>
    <xf numFmtId="0" fontId="33" fillId="0" borderId="7" xfId="6" applyFont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0" fontId="13" fillId="0" borderId="7" xfId="3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23" fillId="0" borderId="7" xfId="5" applyFont="1" applyBorder="1" applyAlignment="1">
      <alignment vertical="center" wrapText="1"/>
    </xf>
    <xf numFmtId="0" fontId="20" fillId="0" borderId="7" xfId="2" applyFont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5" fillId="0" borderId="7" xfId="2" applyFont="1" applyBorder="1" applyAlignment="1">
      <alignment vertical="center" wrapText="1"/>
    </xf>
    <xf numFmtId="0" fontId="33" fillId="0" borderId="7" xfId="2" applyFont="1" applyBorder="1" applyAlignment="1">
      <alignment vertical="center" wrapText="1"/>
    </xf>
    <xf numFmtId="0" fontId="35" fillId="0" borderId="7" xfId="4" applyFont="1" applyBorder="1" applyAlignment="1">
      <alignment vertical="center" wrapText="1"/>
    </xf>
    <xf numFmtId="0" fontId="24" fillId="0" borderId="7" xfId="4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0" fillId="0" borderId="7" xfId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3" fillId="0" borderId="25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7" fillId="0" borderId="28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1" fillId="0" borderId="13" xfId="0" applyFont="1" applyBorder="1" applyAlignment="1">
      <alignment horizontal="center" vertical="center" shrinkToFit="1"/>
    </xf>
    <xf numFmtId="0" fontId="42" fillId="0" borderId="21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37" fillId="0" borderId="28" xfId="0" applyFont="1" applyFill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7" fillId="0" borderId="28" xfId="0" applyFont="1" applyBorder="1" applyAlignment="1">
      <alignment vertical="center" shrinkToFit="1"/>
    </xf>
    <xf numFmtId="0" fontId="36" fillId="0" borderId="27" xfId="0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8" fillId="5" borderId="13" xfId="0" applyFont="1" applyFill="1" applyBorder="1" applyAlignment="1">
      <alignment horizontal="center" vertical="center" shrinkToFit="1"/>
    </xf>
    <xf numFmtId="0" fontId="37" fillId="5" borderId="28" xfId="0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2" borderId="7" xfId="1" applyFont="1" applyFill="1" applyBorder="1" applyAlignment="1">
      <alignment horizontal="center" vertical="top" textRotation="255" shrinkToFit="1"/>
    </xf>
    <xf numFmtId="0" fontId="1" fillId="2" borderId="7" xfId="1" applyFill="1" applyBorder="1" applyAlignment="1">
      <alignment horizontal="center" vertical="top" textRotation="255" shrinkToFit="1"/>
    </xf>
    <xf numFmtId="0" fontId="18" fillId="2" borderId="7" xfId="4" applyFont="1" applyFill="1" applyBorder="1" applyAlignment="1">
      <alignment horizontal="center" vertical="top" textRotation="255" shrinkToFit="1"/>
    </xf>
    <xf numFmtId="0" fontId="19" fillId="2" borderId="7" xfId="4" applyFont="1" applyFill="1" applyBorder="1" applyAlignment="1">
      <alignment horizontal="center" vertical="top" textRotation="255" shrinkToFit="1"/>
    </xf>
    <xf numFmtId="0" fontId="18" fillId="2" borderId="7" xfId="4" applyFont="1" applyFill="1" applyBorder="1" applyAlignment="1">
      <alignment horizontal="left" vertical="top" wrapText="1"/>
    </xf>
    <xf numFmtId="0" fontId="19" fillId="2" borderId="7" xfId="4" applyFont="1" applyFill="1" applyBorder="1" applyAlignment="1">
      <alignment horizontal="left" vertical="top" wrapText="1"/>
    </xf>
    <xf numFmtId="0" fontId="18" fillId="2" borderId="7" xfId="4" applyFont="1" applyFill="1" applyBorder="1" applyAlignment="1">
      <alignment horizontal="center" vertical="top" wrapText="1"/>
    </xf>
    <xf numFmtId="0" fontId="19" fillId="2" borderId="7" xfId="4" applyFont="1" applyFill="1" applyBorder="1" applyAlignment="1">
      <alignment horizontal="center" vertical="top" wrapText="1"/>
    </xf>
    <xf numFmtId="0" fontId="0" fillId="2" borderId="7" xfId="1" applyFont="1" applyFill="1" applyBorder="1" applyAlignment="1">
      <alignment horizontal="center" vertical="top" textRotation="255"/>
    </xf>
    <xf numFmtId="0" fontId="1" fillId="2" borderId="7" xfId="1" applyFill="1" applyBorder="1" applyAlignment="1">
      <alignment horizontal="center" vertical="top" textRotation="255"/>
    </xf>
    <xf numFmtId="0" fontId="18" fillId="2" borderId="9" xfId="4" applyFont="1" applyFill="1" applyBorder="1" applyAlignment="1">
      <alignment horizontal="center" vertical="top" textRotation="255" shrinkToFit="1"/>
    </xf>
    <xf numFmtId="0" fontId="19" fillId="2" borderId="10" xfId="4" applyFont="1" applyFill="1" applyBorder="1" applyAlignment="1">
      <alignment horizontal="center" vertical="top" textRotation="255" shrinkToFit="1"/>
    </xf>
    <xf numFmtId="0" fontId="19" fillId="2" borderId="11" xfId="4" applyFont="1" applyFill="1" applyBorder="1" applyAlignment="1">
      <alignment horizontal="center" vertical="top" textRotation="255" shrinkToFit="1"/>
    </xf>
    <xf numFmtId="0" fontId="18" fillId="2" borderId="7" xfId="4" applyFont="1" applyFill="1" applyBorder="1" applyAlignment="1">
      <alignment vertical="top" textRotation="255"/>
    </xf>
    <xf numFmtId="0" fontId="19" fillId="2" borderId="7" xfId="4" applyFont="1" applyFill="1" applyBorder="1" applyAlignment="1">
      <alignment vertical="top" textRotation="255"/>
    </xf>
    <xf numFmtId="0" fontId="1" fillId="0" borderId="7" xfId="1" applyBorder="1" applyAlignment="1">
      <alignment horizontal="left" vertical="top"/>
    </xf>
    <xf numFmtId="0" fontId="18" fillId="2" borderId="7" xfId="4" applyFont="1" applyFill="1" applyBorder="1" applyAlignment="1">
      <alignment horizontal="center" vertical="center" textRotation="255" shrinkToFit="1"/>
    </xf>
    <xf numFmtId="0" fontId="19" fillId="2" borderId="7" xfId="4" applyFont="1" applyFill="1" applyBorder="1" applyAlignment="1">
      <alignment horizontal="center" vertical="center" textRotation="255" shrinkToFit="1"/>
    </xf>
    <xf numFmtId="0" fontId="27" fillId="4" borderId="13" xfId="7" applyFont="1" applyFill="1" applyBorder="1" applyAlignment="1">
      <alignment horizontal="center" vertical="center"/>
    </xf>
    <xf numFmtId="0" fontId="27" fillId="4" borderId="0" xfId="7" applyFont="1" applyFill="1" applyAlignment="1">
      <alignment horizontal="center" vertical="center"/>
    </xf>
    <xf numFmtId="0" fontId="1" fillId="0" borderId="7" xfId="1" applyBorder="1" applyAlignment="1">
      <alignment horizontal="center" vertical="center" textRotation="255"/>
    </xf>
    <xf numFmtId="0" fontId="0" fillId="0" borderId="7" xfId="1" applyFont="1" applyBorder="1" applyAlignment="1">
      <alignment horizontal="left" vertical="top"/>
    </xf>
    <xf numFmtId="0" fontId="18" fillId="2" borderId="9" xfId="4" applyFont="1" applyFill="1" applyBorder="1" applyAlignment="1">
      <alignment horizontal="center" vertical="top" textRotation="255"/>
    </xf>
    <xf numFmtId="0" fontId="19" fillId="2" borderId="10" xfId="4" applyFont="1" applyFill="1" applyBorder="1" applyAlignment="1">
      <alignment horizontal="center" vertical="top" textRotation="255"/>
    </xf>
    <xf numFmtId="0" fontId="19" fillId="2" borderId="11" xfId="4" applyFont="1" applyFill="1" applyBorder="1" applyAlignment="1">
      <alignment horizontal="center" vertical="top" textRotation="255"/>
    </xf>
    <xf numFmtId="0" fontId="18" fillId="2" borderId="9" xfId="4" applyFont="1" applyFill="1" applyBorder="1" applyAlignment="1">
      <alignment vertical="top" textRotation="255"/>
    </xf>
    <xf numFmtId="0" fontId="19" fillId="2" borderId="10" xfId="4" applyFont="1" applyFill="1" applyBorder="1" applyAlignment="1">
      <alignment vertical="top" textRotation="255"/>
    </xf>
    <xf numFmtId="0" fontId="19" fillId="2" borderId="11" xfId="4" applyFont="1" applyFill="1" applyBorder="1" applyAlignment="1">
      <alignment vertical="top" textRotation="255"/>
    </xf>
    <xf numFmtId="0" fontId="18" fillId="2" borderId="7" xfId="4" applyFont="1" applyFill="1" applyBorder="1" applyAlignment="1">
      <alignment horizontal="center" vertical="top" textRotation="255"/>
    </xf>
    <xf numFmtId="0" fontId="19" fillId="2" borderId="7" xfId="4" applyFont="1" applyFill="1" applyBorder="1" applyAlignment="1">
      <alignment horizontal="center" vertical="top" textRotation="255"/>
    </xf>
    <xf numFmtId="0" fontId="18" fillId="2" borderId="9" xfId="4" applyFont="1" applyFill="1" applyBorder="1" applyAlignment="1">
      <alignment horizontal="center" vertical="top" wrapText="1"/>
    </xf>
    <xf numFmtId="0" fontId="18" fillId="2" borderId="10" xfId="4" applyFont="1" applyFill="1" applyBorder="1" applyAlignment="1">
      <alignment horizontal="center" vertical="top" wrapText="1"/>
    </xf>
    <xf numFmtId="0" fontId="18" fillId="2" borderId="11" xfId="4" applyFont="1" applyFill="1" applyBorder="1" applyAlignment="1">
      <alignment horizontal="center" vertical="top" wrapText="1"/>
    </xf>
    <xf numFmtId="0" fontId="0" fillId="2" borderId="9" xfId="1" applyFont="1" applyFill="1" applyBorder="1" applyAlignment="1">
      <alignment horizontal="center" vertical="top" textRotation="255" shrinkToFit="1"/>
    </xf>
    <xf numFmtId="0" fontId="1" fillId="2" borderId="10" xfId="1" applyFill="1" applyBorder="1" applyAlignment="1">
      <alignment horizontal="center" vertical="top" textRotation="255" shrinkToFit="1"/>
    </xf>
    <xf numFmtId="0" fontId="1" fillId="2" borderId="11" xfId="1" applyFill="1" applyBorder="1" applyAlignment="1">
      <alignment horizontal="center" vertical="top" textRotation="255" shrinkToFit="1"/>
    </xf>
  </cellXfs>
  <cellStyles count="8">
    <cellStyle name="一般" xfId="0" builtinId="0"/>
    <cellStyle name="一般 2" xfId="3" xr:uid="{57AC7198-32A6-486B-A034-8660D1498962}"/>
    <cellStyle name="一般 3 2" xfId="2" xr:uid="{0F387EAA-AA8C-40D4-BCD0-B6F43D988E88}"/>
    <cellStyle name="一般 3 3" xfId="5" xr:uid="{36D019AC-8724-4D8F-BEB6-B6C57931C7FF}"/>
    <cellStyle name="一般_101.06" xfId="1" xr:uid="{F9B7150B-9B38-4A4E-9141-7985E9A33332}"/>
    <cellStyle name="一般_102.11" xfId="4" xr:uid="{F6100727-60AB-476B-B581-09C0B2FF2BE1}"/>
    <cellStyle name="一般_102.12-1" xfId="7" xr:uid="{20A5B1C9-45BD-4C65-AA12-1A9E9D0F14C4}"/>
    <cellStyle name="一般_102.12豐東" xfId="6" xr:uid="{76EB5733-FE1F-4CC8-BD83-3B8B6D746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627289</xdr:colOff>
      <xdr:row>2</xdr:row>
      <xdr:rowOff>200025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4EB16D1E-9A78-4AA8-8B60-AF02895CBB39}"/>
            </a:ext>
          </a:extLst>
        </xdr:cNvPr>
        <xdr:cNvSpPr txBox="1"/>
      </xdr:nvSpPr>
      <xdr:spPr>
        <a:xfrm>
          <a:off x="0" y="0"/>
          <a:ext cx="5761264" cy="762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000" b="1" i="0" u="none" strike="noStrike" kern="0" cap="none" spc="0" normalizeH="0" baseline="0" noProof="0">
              <a:ln>
                <a:noFill/>
              </a:ln>
              <a:solidFill>
                <a:srgbClr val="EB438F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標楷體" pitchFamily="65" charset="-120"/>
              <a:ea typeface="標楷體" pitchFamily="65" charset="-120"/>
              <a:cs typeface="SetoFont" pitchFamily="2" charset="-120"/>
            </a:rPr>
            <a:t>玉美生技股份有限公司 </a:t>
          </a:r>
          <a:endParaRPr kumimoji="0" lang="zh-TW" altLang="en-US" sz="4000" b="1" i="0" u="none" strike="noStrike" kern="0" cap="none" spc="0" normalizeH="0" baseline="0" noProof="0">
            <a:ln>
              <a:noFill/>
            </a:ln>
            <a:solidFill>
              <a:srgbClr val="EB438F"/>
            </a:solidFill>
            <a:effectLst>
              <a:glow rad="101600">
                <a:srgbClr val="FFFF99">
                  <a:alpha val="40000"/>
                </a:srgbClr>
              </a:glow>
            </a:effectLst>
            <a:uLnTx/>
            <a:uFillTx/>
            <a:latin typeface="標楷體" pitchFamily="65" charset="-120"/>
            <a:ea typeface="標楷體" pitchFamily="65" charset="-120"/>
            <a:cs typeface="Rounded-X M+ 1p bold" pitchFamily="34" charset="-120"/>
          </a:endParaRPr>
        </a:p>
      </xdr:txBody>
    </xdr:sp>
    <xdr:clientData/>
  </xdr:twoCellAnchor>
  <xdr:twoCellAnchor>
    <xdr:from>
      <xdr:col>6</xdr:col>
      <xdr:colOff>666750</xdr:colOff>
      <xdr:row>1</xdr:row>
      <xdr:rowOff>9525</xdr:rowOff>
    </xdr:from>
    <xdr:to>
      <xdr:col>10</xdr:col>
      <xdr:colOff>228600</xdr:colOff>
      <xdr:row>2</xdr:row>
      <xdr:rowOff>197674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83BAF06B-AD99-49C2-B872-0B5CC91ED041}"/>
            </a:ext>
          </a:extLst>
        </xdr:cNvPr>
        <xdr:cNvSpPr txBox="1"/>
      </xdr:nvSpPr>
      <xdr:spPr>
        <a:xfrm>
          <a:off x="5067300" y="323850"/>
          <a:ext cx="2495550" cy="43579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合作國小</a:t>
          </a:r>
          <a:r>
            <a:rPr kumimoji="0" lang="en-US" altLang="zh-TW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11</a:t>
          </a:r>
          <a:r>
            <a:rPr kumimoji="0" lang="zh-TW" altLang="en-US" sz="20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>
                <a:glow rad="101600">
                  <a:srgbClr val="FFFF99">
                    <a:alpha val="40000"/>
                  </a:srgbClr>
                </a:glow>
              </a:effectLst>
              <a:uLnTx/>
              <a:uFillTx/>
              <a:latin typeface="SetoFont" pitchFamily="2" charset="-120"/>
              <a:ea typeface="SetoFont" pitchFamily="2" charset="-120"/>
              <a:cs typeface="SetoFont" pitchFamily="2" charset="-120"/>
            </a:rPr>
            <a:t>月菜單 </a:t>
          </a:r>
          <a:endParaRPr kumimoji="0" lang="zh-TW" altLang="en-US" sz="20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>
              <a:glow rad="101600">
                <a:srgbClr val="FFFF99">
                  <a:alpha val="40000"/>
                </a:srgbClr>
              </a:glow>
            </a:effectLst>
            <a:uLnTx/>
            <a:uFillTx/>
            <a:latin typeface="Rounded-X M+ 1p bold" pitchFamily="34" charset="-120"/>
            <a:ea typeface="Rounded-X M+ 1p bold" pitchFamily="34" charset="-120"/>
            <a:cs typeface="Rounded-X M+ 1p bold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0062-4E07-4743-907B-6AC777EE7DAF}">
  <dimension ref="A1:W49"/>
  <sheetViews>
    <sheetView tabSelected="1" zoomScaleNormal="100" zoomScaleSheetLayoutView="110" workbookViewId="0">
      <selection activeCell="G33" sqref="G33:H33"/>
    </sheetView>
  </sheetViews>
  <sheetFormatPr defaultColWidth="9" defaultRowHeight="16.2"/>
  <cols>
    <col min="1" max="10" width="9.6640625" style="1" customWidth="1"/>
    <col min="11" max="16384" width="9" style="1"/>
  </cols>
  <sheetData>
    <row r="1" spans="1:10" ht="24.9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9.9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9.95" customHeight="1" thickBo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8" customHeight="1" thickBot="1">
      <c r="A4" s="115" t="s">
        <v>235</v>
      </c>
      <c r="B4" s="116"/>
      <c r="C4" s="115" t="s">
        <v>236</v>
      </c>
      <c r="D4" s="116"/>
      <c r="E4" s="115" t="s">
        <v>237</v>
      </c>
      <c r="F4" s="116"/>
      <c r="G4" s="115" t="s">
        <v>238</v>
      </c>
      <c r="H4" s="116"/>
      <c r="I4" s="115" t="s">
        <v>239</v>
      </c>
      <c r="J4" s="116"/>
    </row>
    <row r="5" spans="1:10" ht="20.100000000000001" customHeight="1">
      <c r="A5" s="117"/>
      <c r="B5" s="118"/>
      <c r="C5" s="117"/>
      <c r="D5" s="118"/>
      <c r="E5" s="117"/>
      <c r="F5" s="118"/>
      <c r="G5" s="117"/>
      <c r="H5" s="118"/>
      <c r="I5" s="117" t="s">
        <v>0</v>
      </c>
      <c r="J5" s="118"/>
    </row>
    <row r="6" spans="1:10" ht="20.100000000000001" customHeight="1">
      <c r="A6" s="119"/>
      <c r="B6" s="120"/>
      <c r="C6" s="119"/>
      <c r="D6" s="120"/>
      <c r="E6" s="119"/>
      <c r="F6" s="120"/>
      <c r="G6" s="119"/>
      <c r="H6" s="120"/>
      <c r="I6" s="121" t="s">
        <v>1</v>
      </c>
      <c r="J6" s="120"/>
    </row>
    <row r="7" spans="1:10" ht="20.100000000000001" customHeight="1">
      <c r="A7" s="119"/>
      <c r="B7" s="120"/>
      <c r="C7" s="119"/>
      <c r="D7" s="120"/>
      <c r="E7" s="119"/>
      <c r="F7" s="120"/>
      <c r="G7" s="119"/>
      <c r="H7" s="120"/>
      <c r="I7" s="122" t="s">
        <v>2</v>
      </c>
      <c r="J7" s="120"/>
    </row>
    <row r="8" spans="1:10" ht="20.100000000000001" customHeight="1">
      <c r="A8" s="119"/>
      <c r="B8" s="120"/>
      <c r="C8" s="119"/>
      <c r="D8" s="120"/>
      <c r="E8" s="119"/>
      <c r="F8" s="120"/>
      <c r="G8" s="119"/>
      <c r="H8" s="120"/>
      <c r="I8" s="123" t="s">
        <v>3</v>
      </c>
      <c r="J8" s="120"/>
    </row>
    <row r="9" spans="1:10" ht="20.100000000000001" customHeight="1">
      <c r="A9" s="119"/>
      <c r="B9" s="120"/>
      <c r="C9" s="119"/>
      <c r="D9" s="120"/>
      <c r="E9" s="119"/>
      <c r="F9" s="120"/>
      <c r="G9" s="119"/>
      <c r="H9" s="120"/>
      <c r="I9" s="124" t="s">
        <v>263</v>
      </c>
      <c r="J9" s="120"/>
    </row>
    <row r="10" spans="1:10" ht="20.100000000000001" customHeight="1" thickBot="1">
      <c r="A10" s="129"/>
      <c r="B10" s="126"/>
      <c r="C10" s="129"/>
      <c r="D10" s="126"/>
      <c r="E10" s="129"/>
      <c r="F10" s="126"/>
      <c r="G10" s="129"/>
      <c r="H10" s="126"/>
      <c r="I10" s="125" t="s">
        <v>5</v>
      </c>
      <c r="J10" s="126"/>
    </row>
    <row r="11" spans="1:10" s="6" customFormat="1" ht="12" customHeight="1">
      <c r="A11" s="2">
        <f>國小1!G40</f>
        <v>0</v>
      </c>
      <c r="B11" s="3">
        <f>國小1!G38</f>
        <v>0</v>
      </c>
      <c r="C11" s="4">
        <f>國小1!K40</f>
        <v>0</v>
      </c>
      <c r="D11" s="5">
        <f>國小1!K38</f>
        <v>0</v>
      </c>
      <c r="E11" s="4">
        <f>國小1!O40</f>
        <v>0</v>
      </c>
      <c r="F11" s="5">
        <f>國小1!O38</f>
        <v>0</v>
      </c>
      <c r="G11" s="4">
        <f>國小1!S40</f>
        <v>0</v>
      </c>
      <c r="H11" s="5">
        <f>國小1!S38</f>
        <v>0</v>
      </c>
      <c r="I11" s="4">
        <f>國小1!W40</f>
        <v>658.5</v>
      </c>
      <c r="J11" s="5">
        <f>國小1!W38</f>
        <v>22.5</v>
      </c>
    </row>
    <row r="12" spans="1:10" s="6" customFormat="1" ht="12" customHeight="1" thickBot="1">
      <c r="A12" s="7">
        <f>國小1!G39</f>
        <v>0</v>
      </c>
      <c r="B12" s="8">
        <f>國小1!G37</f>
        <v>0</v>
      </c>
      <c r="C12" s="9">
        <f>國小1!K39</f>
        <v>0</v>
      </c>
      <c r="D12" s="10">
        <f>國小1!K37</f>
        <v>0</v>
      </c>
      <c r="E12" s="9">
        <f>國小1!O39</f>
        <v>0</v>
      </c>
      <c r="F12" s="10">
        <f>國小1!O37</f>
        <v>0</v>
      </c>
      <c r="G12" s="9">
        <f>國小1!S39</f>
        <v>0</v>
      </c>
      <c r="H12" s="10">
        <f>國小1!S37</f>
        <v>0</v>
      </c>
      <c r="I12" s="9">
        <f>國小1!W39</f>
        <v>26.5</v>
      </c>
      <c r="J12" s="10">
        <f>國小1!W37</f>
        <v>87.5</v>
      </c>
    </row>
    <row r="13" spans="1:10" ht="18" customHeight="1" thickBot="1">
      <c r="A13" s="115" t="s">
        <v>244</v>
      </c>
      <c r="B13" s="116"/>
      <c r="C13" s="115" t="s">
        <v>240</v>
      </c>
      <c r="D13" s="116"/>
      <c r="E13" s="115" t="s">
        <v>241</v>
      </c>
      <c r="F13" s="116"/>
      <c r="G13" s="115" t="s">
        <v>242</v>
      </c>
      <c r="H13" s="116"/>
      <c r="I13" s="115" t="s">
        <v>243</v>
      </c>
      <c r="J13" s="116"/>
    </row>
    <row r="14" spans="1:10" ht="20.100000000000001" customHeight="1">
      <c r="A14" s="117" t="s">
        <v>6</v>
      </c>
      <c r="B14" s="118"/>
      <c r="C14" s="117" t="s">
        <v>7</v>
      </c>
      <c r="D14" s="118"/>
      <c r="E14" s="117" t="s">
        <v>8</v>
      </c>
      <c r="F14" s="118"/>
      <c r="G14" s="117" t="s">
        <v>259</v>
      </c>
      <c r="H14" s="118"/>
      <c r="I14" s="117" t="s">
        <v>9</v>
      </c>
      <c r="J14" s="118"/>
    </row>
    <row r="15" spans="1:10" ht="20.100000000000001" customHeight="1">
      <c r="A15" s="127" t="s">
        <v>279</v>
      </c>
      <c r="B15" s="128"/>
      <c r="C15" s="121" t="s">
        <v>10</v>
      </c>
      <c r="D15" s="120"/>
      <c r="E15" s="121" t="s">
        <v>11</v>
      </c>
      <c r="F15" s="120"/>
      <c r="G15" s="121" t="s">
        <v>12</v>
      </c>
      <c r="H15" s="120"/>
      <c r="I15" s="121" t="s">
        <v>13</v>
      </c>
      <c r="J15" s="120"/>
    </row>
    <row r="16" spans="1:10" ht="20.100000000000001" customHeight="1">
      <c r="A16" s="122" t="s">
        <v>14</v>
      </c>
      <c r="B16" s="120"/>
      <c r="C16" s="122" t="s">
        <v>15</v>
      </c>
      <c r="D16" s="120"/>
      <c r="E16" s="122" t="s">
        <v>16</v>
      </c>
      <c r="F16" s="120"/>
      <c r="G16" s="122" t="s">
        <v>17</v>
      </c>
      <c r="H16" s="120"/>
      <c r="I16" s="122" t="s">
        <v>18</v>
      </c>
      <c r="J16" s="120"/>
    </row>
    <row r="17" spans="1:10" ht="20.100000000000001" customHeight="1">
      <c r="A17" s="123" t="s">
        <v>19</v>
      </c>
      <c r="B17" s="120"/>
      <c r="C17" s="123" t="s">
        <v>20</v>
      </c>
      <c r="D17" s="120"/>
      <c r="E17" s="123" t="s">
        <v>21</v>
      </c>
      <c r="F17" s="120"/>
      <c r="G17" s="123" t="s">
        <v>22</v>
      </c>
      <c r="H17" s="120"/>
      <c r="I17" s="123" t="s">
        <v>23</v>
      </c>
      <c r="J17" s="120"/>
    </row>
    <row r="18" spans="1:10" ht="20.100000000000001" customHeight="1">
      <c r="A18" s="124" t="s">
        <v>24</v>
      </c>
      <c r="B18" s="120"/>
      <c r="C18" s="124" t="s">
        <v>25</v>
      </c>
      <c r="D18" s="120"/>
      <c r="E18" s="124" t="s">
        <v>26</v>
      </c>
      <c r="F18" s="120"/>
      <c r="G18" s="124" t="s">
        <v>4</v>
      </c>
      <c r="H18" s="120"/>
      <c r="I18" s="124" t="s">
        <v>263</v>
      </c>
      <c r="J18" s="120"/>
    </row>
    <row r="19" spans="1:10" ht="20.100000000000001" customHeight="1" thickBot="1">
      <c r="A19" s="125" t="s">
        <v>28</v>
      </c>
      <c r="B19" s="126"/>
      <c r="C19" s="125" t="s">
        <v>29</v>
      </c>
      <c r="D19" s="126"/>
      <c r="E19" s="125" t="s">
        <v>30</v>
      </c>
      <c r="F19" s="126"/>
      <c r="G19" s="125" t="s">
        <v>31</v>
      </c>
      <c r="H19" s="126"/>
      <c r="I19" s="125" t="s">
        <v>32</v>
      </c>
      <c r="J19" s="126"/>
    </row>
    <row r="20" spans="1:10" s="6" customFormat="1" ht="12" customHeight="1">
      <c r="A20" s="2">
        <f>國小2!G41</f>
        <v>687.3</v>
      </c>
      <c r="B20" s="3">
        <f>國小2!G39</f>
        <v>22.5</v>
      </c>
      <c r="C20" s="4">
        <f>國小2!K41</f>
        <v>694.1</v>
      </c>
      <c r="D20" s="5">
        <f>國小2!K39</f>
        <v>22.5</v>
      </c>
      <c r="E20" s="4">
        <f>國小2!O41</f>
        <v>651.29999999999995</v>
      </c>
      <c r="F20" s="5">
        <f>國小2!O39</f>
        <v>22.5</v>
      </c>
      <c r="G20" s="4">
        <f>國小2!S41</f>
        <v>672.1</v>
      </c>
      <c r="H20" s="5">
        <f>國小2!S39</f>
        <v>22.5</v>
      </c>
      <c r="I20" s="4">
        <f>國小2!W41</f>
        <v>692.1</v>
      </c>
      <c r="J20" s="5">
        <f>國小2!W39</f>
        <v>22.5</v>
      </c>
    </row>
    <row r="21" spans="1:10" s="6" customFormat="1" ht="12" customHeight="1" thickBot="1">
      <c r="A21" s="7">
        <f>國小2!G40</f>
        <v>27.2</v>
      </c>
      <c r="B21" s="8">
        <f>國小2!G38</f>
        <v>94</v>
      </c>
      <c r="C21" s="9">
        <f>國小2!K40</f>
        <v>27.4</v>
      </c>
      <c r="D21" s="10">
        <f>國小2!K38</f>
        <v>95.5</v>
      </c>
      <c r="E21" s="9">
        <f>國小2!O40</f>
        <v>26.2</v>
      </c>
      <c r="F21" s="10">
        <f>國小2!O38</f>
        <v>86</v>
      </c>
      <c r="G21" s="9">
        <f>國小2!S40</f>
        <v>26.9</v>
      </c>
      <c r="H21" s="10">
        <f>國小2!S38</f>
        <v>90.5</v>
      </c>
      <c r="I21" s="9">
        <f>國小2!W40</f>
        <v>27.4</v>
      </c>
      <c r="J21" s="10">
        <f>國小2!W38</f>
        <v>95</v>
      </c>
    </row>
    <row r="22" spans="1:10" ht="18" customHeight="1" thickBot="1">
      <c r="A22" s="115" t="s">
        <v>245</v>
      </c>
      <c r="B22" s="116"/>
      <c r="C22" s="115" t="s">
        <v>246</v>
      </c>
      <c r="D22" s="116"/>
      <c r="E22" s="115" t="s">
        <v>247</v>
      </c>
      <c r="F22" s="116"/>
      <c r="G22" s="115" t="s">
        <v>248</v>
      </c>
      <c r="H22" s="116"/>
      <c r="I22" s="115" t="s">
        <v>249</v>
      </c>
      <c r="J22" s="116"/>
    </row>
    <row r="23" spans="1:10" ht="20.100000000000001" customHeight="1">
      <c r="A23" s="117" t="s">
        <v>7</v>
      </c>
      <c r="B23" s="118"/>
      <c r="C23" s="117" t="s">
        <v>260</v>
      </c>
      <c r="D23" s="118"/>
      <c r="E23" s="117" t="s">
        <v>8</v>
      </c>
      <c r="F23" s="118"/>
      <c r="G23" s="117" t="s">
        <v>33</v>
      </c>
      <c r="H23" s="118"/>
      <c r="I23" s="117" t="s">
        <v>6</v>
      </c>
      <c r="J23" s="118"/>
    </row>
    <row r="24" spans="1:10" ht="20.100000000000001" customHeight="1">
      <c r="A24" s="127" t="s">
        <v>280</v>
      </c>
      <c r="B24" s="128"/>
      <c r="C24" s="121" t="s">
        <v>34</v>
      </c>
      <c r="D24" s="120"/>
      <c r="E24" s="121" t="s">
        <v>35</v>
      </c>
      <c r="F24" s="120"/>
      <c r="G24" s="121" t="s">
        <v>36</v>
      </c>
      <c r="H24" s="120"/>
      <c r="I24" s="121" t="s">
        <v>37</v>
      </c>
      <c r="J24" s="120"/>
    </row>
    <row r="25" spans="1:10" ht="20.100000000000001" customHeight="1">
      <c r="A25" s="122" t="s">
        <v>38</v>
      </c>
      <c r="B25" s="120"/>
      <c r="C25" s="122" t="s">
        <v>39</v>
      </c>
      <c r="D25" s="120"/>
      <c r="E25" s="122" t="s">
        <v>40</v>
      </c>
      <c r="F25" s="120"/>
      <c r="G25" s="122" t="s">
        <v>41</v>
      </c>
      <c r="H25" s="120"/>
      <c r="I25" s="122" t="s">
        <v>42</v>
      </c>
      <c r="J25" s="120"/>
    </row>
    <row r="26" spans="1:10" ht="20.100000000000001" customHeight="1">
      <c r="A26" s="123" t="s">
        <v>43</v>
      </c>
      <c r="B26" s="120"/>
      <c r="C26" s="123" t="s">
        <v>44</v>
      </c>
      <c r="D26" s="130"/>
      <c r="E26" s="123" t="s">
        <v>45</v>
      </c>
      <c r="F26" s="120"/>
      <c r="G26" s="123" t="s">
        <v>46</v>
      </c>
      <c r="H26" s="120"/>
      <c r="I26" s="123" t="s">
        <v>47</v>
      </c>
      <c r="J26" s="120"/>
    </row>
    <row r="27" spans="1:10" ht="20.100000000000001" customHeight="1">
      <c r="A27" s="124" t="s">
        <v>26</v>
      </c>
      <c r="B27" s="120"/>
      <c r="C27" s="124" t="s">
        <v>24</v>
      </c>
      <c r="D27" s="130"/>
      <c r="E27" s="124" t="s">
        <v>27</v>
      </c>
      <c r="F27" s="120"/>
      <c r="G27" s="124" t="s">
        <v>48</v>
      </c>
      <c r="H27" s="120"/>
      <c r="I27" s="124" t="s">
        <v>263</v>
      </c>
      <c r="J27" s="120"/>
    </row>
    <row r="28" spans="1:10" ht="20.100000000000001" customHeight="1" thickBot="1">
      <c r="A28" s="125" t="s">
        <v>49</v>
      </c>
      <c r="B28" s="126"/>
      <c r="C28" s="125" t="s">
        <v>50</v>
      </c>
      <c r="D28" s="126"/>
      <c r="E28" s="125" t="s">
        <v>51</v>
      </c>
      <c r="F28" s="126"/>
      <c r="G28" s="125" t="s">
        <v>52</v>
      </c>
      <c r="H28" s="126"/>
      <c r="I28" s="125" t="s">
        <v>53</v>
      </c>
      <c r="J28" s="126"/>
    </row>
    <row r="29" spans="1:10" s="6" customFormat="1" ht="12" customHeight="1">
      <c r="A29" s="2">
        <f>國小3!G41</f>
        <v>696.9</v>
      </c>
      <c r="B29" s="3">
        <f>國小3!G39</f>
        <v>22.5</v>
      </c>
      <c r="C29" s="4">
        <f>國小3!K41</f>
        <v>662.9</v>
      </c>
      <c r="D29" s="5">
        <f>國小3!K39</f>
        <v>22.5</v>
      </c>
      <c r="E29" s="4">
        <f>國小3!O41</f>
        <v>656.1</v>
      </c>
      <c r="F29" s="5">
        <f>國小3!O39</f>
        <v>22.5</v>
      </c>
      <c r="G29" s="4">
        <f>國小3!S41</f>
        <v>665.3</v>
      </c>
      <c r="H29" s="5">
        <f>國小3!S39</f>
        <v>22.5</v>
      </c>
      <c r="I29" s="4">
        <f>國小3!W41</f>
        <v>651.29999999999995</v>
      </c>
      <c r="J29" s="5">
        <f>國小3!W39</f>
        <v>22.5</v>
      </c>
    </row>
    <row r="30" spans="1:10" s="6" customFormat="1" ht="12" customHeight="1" thickBot="1">
      <c r="A30" s="7">
        <f>國小3!G40</f>
        <v>27.599999999999998</v>
      </c>
      <c r="B30" s="8">
        <f>國小3!G38</f>
        <v>96</v>
      </c>
      <c r="C30" s="9">
        <f>國小3!K40</f>
        <v>26.599999999999998</v>
      </c>
      <c r="D30" s="10">
        <f>國小3!K38</f>
        <v>88.5</v>
      </c>
      <c r="E30" s="9">
        <f>國小3!O40</f>
        <v>26.4</v>
      </c>
      <c r="F30" s="10">
        <f>國小3!O38</f>
        <v>87</v>
      </c>
      <c r="G30" s="9">
        <f>國小3!S40</f>
        <v>26.7</v>
      </c>
      <c r="H30" s="10">
        <f>國小3!S38</f>
        <v>89</v>
      </c>
      <c r="I30" s="9">
        <f>國小3!W40</f>
        <v>26.2</v>
      </c>
      <c r="J30" s="10">
        <f>國小3!W38</f>
        <v>86</v>
      </c>
    </row>
    <row r="31" spans="1:10" ht="18" customHeight="1" thickBot="1">
      <c r="A31" s="115" t="s">
        <v>253</v>
      </c>
      <c r="B31" s="116"/>
      <c r="C31" s="115" t="s">
        <v>250</v>
      </c>
      <c r="D31" s="116"/>
      <c r="E31" s="115" t="s">
        <v>251</v>
      </c>
      <c r="F31" s="116"/>
      <c r="G31" s="115" t="s">
        <v>252</v>
      </c>
      <c r="H31" s="116"/>
      <c r="I31" s="115" t="s">
        <v>282</v>
      </c>
      <c r="J31" s="116"/>
    </row>
    <row r="32" spans="1:10" ht="20.100000000000001" customHeight="1">
      <c r="A32" s="131" t="s">
        <v>283</v>
      </c>
      <c r="B32" s="132"/>
      <c r="C32" s="117" t="s">
        <v>54</v>
      </c>
      <c r="D32" s="118"/>
      <c r="E32" s="117" t="s">
        <v>8</v>
      </c>
      <c r="F32" s="118"/>
      <c r="G32" s="117" t="s">
        <v>6</v>
      </c>
      <c r="H32" s="118"/>
      <c r="I32" s="131" t="s">
        <v>284</v>
      </c>
      <c r="J32" s="132"/>
    </row>
    <row r="33" spans="1:10" ht="20.100000000000001" customHeight="1">
      <c r="A33" s="127" t="s">
        <v>281</v>
      </c>
      <c r="B33" s="128"/>
      <c r="C33" s="121" t="s">
        <v>56</v>
      </c>
      <c r="D33" s="120"/>
      <c r="E33" s="121" t="s">
        <v>57</v>
      </c>
      <c r="F33" s="120"/>
      <c r="G33" s="134" t="s">
        <v>287</v>
      </c>
      <c r="H33" s="135"/>
      <c r="I33" s="121" t="s">
        <v>58</v>
      </c>
      <c r="J33" s="120"/>
    </row>
    <row r="34" spans="1:10" ht="20.100000000000001" customHeight="1">
      <c r="A34" s="122" t="s">
        <v>59</v>
      </c>
      <c r="B34" s="120"/>
      <c r="C34" s="122" t="s">
        <v>60</v>
      </c>
      <c r="D34" s="120"/>
      <c r="E34" s="122" t="s">
        <v>61</v>
      </c>
      <c r="F34" s="120"/>
      <c r="G34" s="122" t="s">
        <v>62</v>
      </c>
      <c r="H34" s="120"/>
      <c r="I34" s="122" t="s">
        <v>285</v>
      </c>
      <c r="J34" s="120"/>
    </row>
    <row r="35" spans="1:10" ht="20.100000000000001" customHeight="1">
      <c r="A35" s="123" t="s">
        <v>63</v>
      </c>
      <c r="B35" s="120"/>
      <c r="C35" s="123" t="s">
        <v>64</v>
      </c>
      <c r="D35" s="120"/>
      <c r="E35" s="123" t="s">
        <v>65</v>
      </c>
      <c r="F35" s="120"/>
      <c r="G35" s="123" t="s">
        <v>66</v>
      </c>
      <c r="H35" s="120"/>
      <c r="I35" s="123" t="s">
        <v>67</v>
      </c>
      <c r="J35" s="120"/>
    </row>
    <row r="36" spans="1:10" ht="20.100000000000001" customHeight="1">
      <c r="A36" s="124" t="s">
        <v>48</v>
      </c>
      <c r="B36" s="120"/>
      <c r="C36" s="124" t="s">
        <v>26</v>
      </c>
      <c r="D36" s="120"/>
      <c r="E36" s="124" t="s">
        <v>24</v>
      </c>
      <c r="F36" s="120"/>
      <c r="G36" s="124" t="s">
        <v>27</v>
      </c>
      <c r="H36" s="120"/>
      <c r="I36" s="124" t="s">
        <v>263</v>
      </c>
      <c r="J36" s="120"/>
    </row>
    <row r="37" spans="1:10" ht="20.100000000000001" customHeight="1" thickBot="1">
      <c r="A37" s="125" t="s">
        <v>69</v>
      </c>
      <c r="B37" s="126"/>
      <c r="C37" s="125" t="s">
        <v>70</v>
      </c>
      <c r="D37" s="126"/>
      <c r="E37" s="125" t="s">
        <v>71</v>
      </c>
      <c r="F37" s="126"/>
      <c r="G37" s="125" t="s">
        <v>72</v>
      </c>
      <c r="H37" s="126"/>
      <c r="I37" s="125" t="s">
        <v>73</v>
      </c>
      <c r="J37" s="126"/>
    </row>
    <row r="38" spans="1:10" s="6" customFormat="1" ht="12" customHeight="1">
      <c r="A38" s="2">
        <f>國小4!G41</f>
        <v>660.5</v>
      </c>
      <c r="B38" s="3">
        <f>國小4!G39</f>
        <v>22.5</v>
      </c>
      <c r="C38" s="4">
        <f>國小4!K41</f>
        <v>710.1</v>
      </c>
      <c r="D38" s="5">
        <f>國小4!K39</f>
        <v>22.5</v>
      </c>
      <c r="E38" s="4">
        <f>國小4!O41</f>
        <v>680.9</v>
      </c>
      <c r="F38" s="5">
        <f>國小4!O39</f>
        <v>22.5</v>
      </c>
      <c r="G38" s="4">
        <f>國小4!S41</f>
        <v>651.29999999999995</v>
      </c>
      <c r="H38" s="5">
        <f>國小4!S39</f>
        <v>22.5</v>
      </c>
      <c r="I38" s="4">
        <f>國小4!W41</f>
        <v>733.3</v>
      </c>
      <c r="J38" s="5">
        <f>國小4!W39</f>
        <v>22.5</v>
      </c>
    </row>
    <row r="39" spans="1:10" s="6" customFormat="1" ht="12" customHeight="1" thickBot="1">
      <c r="A39" s="7">
        <f>國小4!G40</f>
        <v>26.5</v>
      </c>
      <c r="B39" s="8">
        <f>國小4!G38</f>
        <v>88</v>
      </c>
      <c r="C39" s="9">
        <f>國小4!K40</f>
        <v>27.900000000000002</v>
      </c>
      <c r="D39" s="10">
        <f>國小4!K38</f>
        <v>99</v>
      </c>
      <c r="E39" s="9">
        <f>國小4!O40</f>
        <v>27.1</v>
      </c>
      <c r="F39" s="10">
        <f>國小4!O38</f>
        <v>92.5</v>
      </c>
      <c r="G39" s="9">
        <f>國小4!S40</f>
        <v>26.2</v>
      </c>
      <c r="H39" s="10">
        <f>國小4!S38</f>
        <v>86</v>
      </c>
      <c r="I39" s="9">
        <f>國小4!W40</f>
        <v>28.7</v>
      </c>
      <c r="J39" s="10">
        <f>國小4!W38</f>
        <v>104</v>
      </c>
    </row>
    <row r="40" spans="1:10" ht="18" customHeight="1" thickBot="1">
      <c r="A40" s="115" t="s">
        <v>254</v>
      </c>
      <c r="B40" s="116"/>
      <c r="C40" s="115" t="s">
        <v>255</v>
      </c>
      <c r="D40" s="116"/>
      <c r="E40" s="115" t="s">
        <v>256</v>
      </c>
      <c r="F40" s="116"/>
      <c r="G40" s="115" t="s">
        <v>257</v>
      </c>
      <c r="H40" s="116"/>
      <c r="I40" s="115" t="s">
        <v>258</v>
      </c>
      <c r="J40" s="116"/>
    </row>
    <row r="41" spans="1:10" ht="20.100000000000001" customHeight="1">
      <c r="A41" s="117" t="s">
        <v>74</v>
      </c>
      <c r="B41" s="133"/>
      <c r="C41" s="117" t="s">
        <v>0</v>
      </c>
      <c r="D41" s="118"/>
      <c r="E41" s="117" t="s">
        <v>8</v>
      </c>
      <c r="F41" s="118"/>
      <c r="G41" s="117" t="s">
        <v>264</v>
      </c>
      <c r="H41" s="118"/>
      <c r="I41" s="117" t="s">
        <v>33</v>
      </c>
      <c r="J41" s="118"/>
    </row>
    <row r="42" spans="1:10" ht="20.100000000000001" customHeight="1">
      <c r="A42" s="121" t="s">
        <v>75</v>
      </c>
      <c r="B42" s="120"/>
      <c r="C42" s="121" t="s">
        <v>265</v>
      </c>
      <c r="D42" s="120"/>
      <c r="E42" s="121" t="s">
        <v>266</v>
      </c>
      <c r="F42" s="120"/>
      <c r="G42" s="121" t="s">
        <v>267</v>
      </c>
      <c r="H42" s="120"/>
      <c r="I42" s="121" t="s">
        <v>268</v>
      </c>
      <c r="J42" s="120"/>
    </row>
    <row r="43" spans="1:10" ht="20.100000000000001" customHeight="1">
      <c r="A43" s="122" t="s">
        <v>76</v>
      </c>
      <c r="B43" s="120"/>
      <c r="C43" s="122" t="s">
        <v>77</v>
      </c>
      <c r="D43" s="120"/>
      <c r="E43" s="122" t="s">
        <v>269</v>
      </c>
      <c r="F43" s="120"/>
      <c r="G43" s="122" t="s">
        <v>270</v>
      </c>
      <c r="H43" s="120"/>
      <c r="I43" s="122" t="s">
        <v>78</v>
      </c>
      <c r="J43" s="120"/>
    </row>
    <row r="44" spans="1:10" ht="20.100000000000001" customHeight="1">
      <c r="A44" s="123" t="s">
        <v>79</v>
      </c>
      <c r="B44" s="120"/>
      <c r="C44" s="123" t="s">
        <v>55</v>
      </c>
      <c r="D44" s="120"/>
      <c r="E44" s="123" t="s">
        <v>80</v>
      </c>
      <c r="F44" s="120"/>
      <c r="G44" s="123" t="s">
        <v>81</v>
      </c>
      <c r="H44" s="120"/>
      <c r="I44" s="123" t="s">
        <v>82</v>
      </c>
      <c r="J44" s="120"/>
    </row>
    <row r="45" spans="1:10" ht="20.100000000000001" customHeight="1">
      <c r="A45" s="124" t="s">
        <v>26</v>
      </c>
      <c r="B45" s="120"/>
      <c r="C45" s="124" t="s">
        <v>68</v>
      </c>
      <c r="D45" s="120"/>
      <c r="E45" s="124" t="s">
        <v>24</v>
      </c>
      <c r="F45" s="120"/>
      <c r="G45" s="124" t="s">
        <v>48</v>
      </c>
      <c r="H45" s="120"/>
      <c r="I45" s="124" t="s">
        <v>263</v>
      </c>
      <c r="J45" s="120"/>
    </row>
    <row r="46" spans="1:10" ht="20.100000000000001" customHeight="1" thickBot="1">
      <c r="A46" s="125" t="s">
        <v>83</v>
      </c>
      <c r="B46" s="126"/>
      <c r="C46" s="125" t="s">
        <v>84</v>
      </c>
      <c r="D46" s="126"/>
      <c r="E46" s="125" t="s">
        <v>85</v>
      </c>
      <c r="F46" s="126"/>
      <c r="G46" s="125" t="s">
        <v>271</v>
      </c>
      <c r="H46" s="126"/>
      <c r="I46" s="125" t="s">
        <v>86</v>
      </c>
      <c r="J46" s="126"/>
    </row>
    <row r="47" spans="1:10" s="6" customFormat="1" ht="12" customHeight="1">
      <c r="A47" s="2">
        <f>國小5!G40</f>
        <v>664.9</v>
      </c>
      <c r="B47" s="3">
        <f>國小5!G38</f>
        <v>22.5</v>
      </c>
      <c r="C47" s="4">
        <f>國小5!K40</f>
        <v>646.5</v>
      </c>
      <c r="D47" s="5">
        <f>國小5!K38</f>
        <v>22.5</v>
      </c>
      <c r="E47" s="4">
        <f>國小5!O40</f>
        <v>664.9</v>
      </c>
      <c r="F47" s="5">
        <f>國小5!O38</f>
        <v>22.5</v>
      </c>
      <c r="G47" s="4">
        <f>國小5!S40</f>
        <v>686.1</v>
      </c>
      <c r="H47" s="5">
        <f>國小5!S38</f>
        <v>22.5</v>
      </c>
      <c r="I47" s="4">
        <f>國小5!W40</f>
        <v>664.9</v>
      </c>
      <c r="J47" s="5">
        <f>國小5!W38</f>
        <v>22.5</v>
      </c>
    </row>
    <row r="48" spans="1:10" s="6" customFormat="1" ht="12" customHeight="1" thickBot="1">
      <c r="A48" s="7">
        <f>國小5!G39</f>
        <v>26.599999999999998</v>
      </c>
      <c r="B48" s="8">
        <f>國小5!G37</f>
        <v>89</v>
      </c>
      <c r="C48" s="9">
        <f>國小5!K39</f>
        <v>26</v>
      </c>
      <c r="D48" s="10">
        <f>國小5!K37</f>
        <v>85</v>
      </c>
      <c r="E48" s="9">
        <f>國小5!O39</f>
        <v>26.599999999999998</v>
      </c>
      <c r="F48" s="10">
        <f>國小5!O37</f>
        <v>89</v>
      </c>
      <c r="G48" s="9">
        <f>國小5!S39</f>
        <v>27.400000000000002</v>
      </c>
      <c r="H48" s="10">
        <f>國小5!S37</f>
        <v>93.5</v>
      </c>
      <c r="I48" s="9">
        <f>國小5!W39</f>
        <v>26.599999999999998</v>
      </c>
      <c r="J48" s="10">
        <f>國小5!W37</f>
        <v>89</v>
      </c>
    </row>
    <row r="49" spans="1:23" s="15" customFormat="1" ht="28.8">
      <c r="A49" s="11" t="s">
        <v>87</v>
      </c>
      <c r="B49" s="12"/>
      <c r="C49" s="12"/>
      <c r="D49" s="12"/>
      <c r="E49" s="13"/>
      <c r="F49"/>
      <c r="G49"/>
      <c r="H49"/>
      <c r="I49"/>
      <c r="J49"/>
      <c r="K49"/>
      <c r="L49"/>
      <c r="M49"/>
      <c r="N49"/>
      <c r="O49"/>
      <c r="P49" s="14"/>
      <c r="Q49" s="13"/>
      <c r="R49" s="14"/>
      <c r="S49" s="14"/>
      <c r="T49" s="14"/>
      <c r="U49" s="13"/>
      <c r="V49" s="14"/>
      <c r="W49" s="13"/>
    </row>
  </sheetData>
  <mergeCells count="178">
    <mergeCell ref="I41:J41"/>
    <mergeCell ref="I42:J42"/>
    <mergeCell ref="I43:J43"/>
    <mergeCell ref="I44:J44"/>
    <mergeCell ref="I45:J45"/>
    <mergeCell ref="I46:J46"/>
    <mergeCell ref="G41:H41"/>
    <mergeCell ref="G42:H42"/>
    <mergeCell ref="G43:H43"/>
    <mergeCell ref="G44:H44"/>
    <mergeCell ref="G45:H45"/>
    <mergeCell ref="G46:H46"/>
    <mergeCell ref="E41:F41"/>
    <mergeCell ref="E42:F42"/>
    <mergeCell ref="E43:F43"/>
    <mergeCell ref="E44:F44"/>
    <mergeCell ref="E45:F45"/>
    <mergeCell ref="E46:F46"/>
    <mergeCell ref="C41:D41"/>
    <mergeCell ref="C42:D42"/>
    <mergeCell ref="C43:D43"/>
    <mergeCell ref="C44:D44"/>
    <mergeCell ref="C45:D45"/>
    <mergeCell ref="C46:D46"/>
    <mergeCell ref="A41:B41"/>
    <mergeCell ref="A42:B42"/>
    <mergeCell ref="A43:B43"/>
    <mergeCell ref="A44:B44"/>
    <mergeCell ref="A45:B45"/>
    <mergeCell ref="A46:B46"/>
    <mergeCell ref="I32:J32"/>
    <mergeCell ref="I33:J33"/>
    <mergeCell ref="I34:J34"/>
    <mergeCell ref="I35:J35"/>
    <mergeCell ref="I36:J36"/>
    <mergeCell ref="I37:J37"/>
    <mergeCell ref="G32:H32"/>
    <mergeCell ref="G33:H33"/>
    <mergeCell ref="G34:H34"/>
    <mergeCell ref="G35:H35"/>
    <mergeCell ref="G36:H36"/>
    <mergeCell ref="G37:H37"/>
    <mergeCell ref="E32:F32"/>
    <mergeCell ref="E33:F33"/>
    <mergeCell ref="E34:F34"/>
    <mergeCell ref="E35:F35"/>
    <mergeCell ref="E36:F36"/>
    <mergeCell ref="E37:F37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  <mergeCell ref="A36:B36"/>
    <mergeCell ref="A37:B37"/>
    <mergeCell ref="I23:J23"/>
    <mergeCell ref="I24:J24"/>
    <mergeCell ref="I25:J25"/>
    <mergeCell ref="I26:J26"/>
    <mergeCell ref="I27:J27"/>
    <mergeCell ref="I28:J28"/>
    <mergeCell ref="G23:H23"/>
    <mergeCell ref="G24:H24"/>
    <mergeCell ref="G25:H25"/>
    <mergeCell ref="G26:H26"/>
    <mergeCell ref="G27:H27"/>
    <mergeCell ref="G28:H28"/>
    <mergeCell ref="E18:F18"/>
    <mergeCell ref="E19:F19"/>
    <mergeCell ref="E23:F23"/>
    <mergeCell ref="E24:F24"/>
    <mergeCell ref="E25:F25"/>
    <mergeCell ref="E26:F26"/>
    <mergeCell ref="E27:F27"/>
    <mergeCell ref="E28:F28"/>
    <mergeCell ref="C23:D23"/>
    <mergeCell ref="C24:D24"/>
    <mergeCell ref="C25:D25"/>
    <mergeCell ref="C26:D26"/>
    <mergeCell ref="C27:D27"/>
    <mergeCell ref="C28:D28"/>
    <mergeCell ref="A18:B18"/>
    <mergeCell ref="A19:B19"/>
    <mergeCell ref="A23:B23"/>
    <mergeCell ref="A24:B24"/>
    <mergeCell ref="A25:B25"/>
    <mergeCell ref="A26:B26"/>
    <mergeCell ref="A27:B27"/>
    <mergeCell ref="A28:B28"/>
    <mergeCell ref="I14:J14"/>
    <mergeCell ref="I15:J15"/>
    <mergeCell ref="I16:J16"/>
    <mergeCell ref="I17:J17"/>
    <mergeCell ref="I18:J18"/>
    <mergeCell ref="I19:J19"/>
    <mergeCell ref="G14:H14"/>
    <mergeCell ref="G15:H15"/>
    <mergeCell ref="G16:H16"/>
    <mergeCell ref="G17:H17"/>
    <mergeCell ref="G18:H18"/>
    <mergeCell ref="G19:H19"/>
    <mergeCell ref="E14:F14"/>
    <mergeCell ref="E15:F15"/>
    <mergeCell ref="E16:F16"/>
    <mergeCell ref="E17:F17"/>
    <mergeCell ref="I6:J6"/>
    <mergeCell ref="I7:J7"/>
    <mergeCell ref="I8:J8"/>
    <mergeCell ref="I9:J9"/>
    <mergeCell ref="I10:J10"/>
    <mergeCell ref="A31:B31"/>
    <mergeCell ref="C31:D31"/>
    <mergeCell ref="E31:F31"/>
    <mergeCell ref="G31:H31"/>
    <mergeCell ref="I31:J31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14:D14"/>
    <mergeCell ref="A40:B40"/>
    <mergeCell ref="C40:D40"/>
    <mergeCell ref="E40:F40"/>
    <mergeCell ref="G40:H40"/>
    <mergeCell ref="I40:J40"/>
    <mergeCell ref="A13:B13"/>
    <mergeCell ref="C13:D13"/>
    <mergeCell ref="E13:F13"/>
    <mergeCell ref="G13:H13"/>
    <mergeCell ref="I13:J13"/>
    <mergeCell ref="A22:B22"/>
    <mergeCell ref="C22:D22"/>
    <mergeCell ref="E22:F22"/>
    <mergeCell ref="G22:H22"/>
    <mergeCell ref="I22:J22"/>
    <mergeCell ref="C15:D15"/>
    <mergeCell ref="C16:D16"/>
    <mergeCell ref="C17:D17"/>
    <mergeCell ref="C18:D18"/>
    <mergeCell ref="C19:D19"/>
    <mergeCell ref="A14:B14"/>
    <mergeCell ref="A15:B15"/>
    <mergeCell ref="A16:B16"/>
    <mergeCell ref="A17:B17"/>
    <mergeCell ref="C8:D8"/>
    <mergeCell ref="E8:F8"/>
    <mergeCell ref="G8:H8"/>
    <mergeCell ref="C5:D5"/>
    <mergeCell ref="E5:F5"/>
    <mergeCell ref="G5:H5"/>
    <mergeCell ref="A6:B6"/>
    <mergeCell ref="C6:D6"/>
    <mergeCell ref="E6:F6"/>
    <mergeCell ref="G6:H6"/>
    <mergeCell ref="A1:J1"/>
    <mergeCell ref="A2:J2"/>
    <mergeCell ref="A3:J3"/>
    <mergeCell ref="A4:B4"/>
    <mergeCell ref="C4:D4"/>
    <mergeCell ref="E4:F4"/>
    <mergeCell ref="G4:H4"/>
    <mergeCell ref="I4:J4"/>
    <mergeCell ref="A5:B5"/>
    <mergeCell ref="I5:J5"/>
  </mergeCells>
  <phoneticPr fontId="3" type="noConversion"/>
  <printOptions horizontalCentered="1"/>
  <pageMargins left="0" right="0" top="0" bottom="0" header="0" footer="0"/>
  <pageSetup paperSize="9" scale="95" fitToWidth="0" orientation="portrait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A6F3-DBE6-479D-B1A6-C8CE84974966}">
  <sheetPr>
    <pageSetUpPr fitToPage="1"/>
  </sheetPr>
  <dimension ref="A1:X76"/>
  <sheetViews>
    <sheetView view="pageBreakPreview" topLeftCell="A34" zoomScale="110" zoomScaleNormal="100" zoomScaleSheetLayoutView="110" workbookViewId="0">
      <selection activeCell="V30" sqref="V30"/>
    </sheetView>
  </sheetViews>
  <sheetFormatPr defaultColWidth="9" defaultRowHeight="16.2"/>
  <cols>
    <col min="1" max="1" width="9.21875" style="15" customWidth="1"/>
    <col min="2" max="4" width="0.88671875" style="15" hidden="1" customWidth="1"/>
    <col min="5" max="5" width="3" style="15" customWidth="1"/>
    <col min="6" max="6" width="8.21875" style="15" customWidth="1"/>
    <col min="7" max="7" width="7.21875" style="15" customWidth="1"/>
    <col min="8" max="8" width="4.6640625" style="15" hidden="1" customWidth="1"/>
    <col min="9" max="9" width="3" style="15" customWidth="1"/>
    <col min="10" max="10" width="8.109375" style="15" customWidth="1"/>
    <col min="11" max="11" width="6.33203125" style="15" customWidth="1"/>
    <col min="12" max="12" width="5.44140625" style="15" hidden="1" customWidth="1"/>
    <col min="13" max="13" width="3.44140625" style="15" customWidth="1"/>
    <col min="14" max="14" width="7.77734375" style="15" customWidth="1"/>
    <col min="15" max="15" width="6.21875" style="15" customWidth="1"/>
    <col min="16" max="16" width="10.6640625" style="15" hidden="1" customWidth="1"/>
    <col min="17" max="17" width="3.6640625" style="15" customWidth="1"/>
    <col min="18" max="18" width="7.77734375" style="15" customWidth="1"/>
    <col min="19" max="19" width="7.109375" style="15" customWidth="1"/>
    <col min="20" max="20" width="10.6640625" style="15" hidden="1" customWidth="1"/>
    <col min="21" max="21" width="3.6640625" style="15" customWidth="1"/>
    <col min="22" max="22" width="8.109375" style="15" customWidth="1"/>
    <col min="23" max="23" width="7.44140625" style="17" customWidth="1"/>
    <col min="24" max="24" width="12" style="15" hidden="1" customWidth="1"/>
    <col min="25" max="16384" width="9" style="15"/>
  </cols>
  <sheetData>
    <row r="1" spans="1:23" ht="22.2">
      <c r="A1" s="137" t="s">
        <v>88</v>
      </c>
      <c r="B1" s="137"/>
      <c r="C1" s="137"/>
      <c r="D1" s="137"/>
      <c r="E1" s="137"/>
      <c r="F1" s="137"/>
      <c r="G1" s="137"/>
      <c r="H1" s="16"/>
      <c r="S1" s="16"/>
      <c r="T1" s="16"/>
      <c r="W1" s="15"/>
    </row>
    <row r="2" spans="1:23">
      <c r="A2" s="15" t="s">
        <v>89</v>
      </c>
    </row>
    <row r="3" spans="1:23">
      <c r="A3" s="18" t="s">
        <v>90</v>
      </c>
      <c r="E3" s="136" t="s">
        <v>91</v>
      </c>
      <c r="F3" s="136"/>
      <c r="G3" s="136"/>
      <c r="H3" s="19"/>
      <c r="I3" s="136" t="s">
        <v>92</v>
      </c>
      <c r="J3" s="136"/>
      <c r="K3" s="136"/>
      <c r="L3" s="19"/>
      <c r="M3" s="136" t="s">
        <v>93</v>
      </c>
      <c r="N3" s="136"/>
      <c r="O3" s="136"/>
      <c r="P3" s="19"/>
      <c r="Q3" s="136" t="s">
        <v>94</v>
      </c>
      <c r="R3" s="136"/>
      <c r="S3" s="136"/>
      <c r="T3" s="19"/>
      <c r="U3" s="136" t="s">
        <v>95</v>
      </c>
      <c r="V3" s="136"/>
      <c r="W3" s="136"/>
    </row>
    <row r="4" spans="1:23">
      <c r="A4" s="18" t="s">
        <v>96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</row>
    <row r="5" spans="1:23">
      <c r="A5" s="18"/>
      <c r="B5" s="18"/>
      <c r="C5" s="18"/>
      <c r="D5" s="18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ht="16.5" customHeight="1">
      <c r="A6" s="23" t="s">
        <v>97</v>
      </c>
      <c r="B6" s="23"/>
      <c r="C6" s="23"/>
      <c r="D6" s="23"/>
      <c r="E6" s="146"/>
      <c r="F6" s="24"/>
      <c r="G6" s="25"/>
      <c r="H6" s="26"/>
      <c r="I6" s="146"/>
      <c r="J6" s="27"/>
      <c r="K6" s="28"/>
      <c r="L6" s="26"/>
      <c r="M6" s="138"/>
      <c r="N6" s="29"/>
      <c r="O6" s="30"/>
      <c r="P6" s="31"/>
      <c r="Q6" s="146"/>
      <c r="R6" s="27"/>
      <c r="S6" s="28"/>
      <c r="T6" s="26"/>
      <c r="U6" s="146" t="str">
        <f>國小菜單!I5</f>
        <v>燕麥飯</v>
      </c>
      <c r="V6" s="24" t="s">
        <v>98</v>
      </c>
      <c r="W6" s="32">
        <v>80</v>
      </c>
    </row>
    <row r="7" spans="1:23">
      <c r="A7" s="23"/>
      <c r="B7" s="23"/>
      <c r="C7" s="23"/>
      <c r="D7" s="23"/>
      <c r="E7" s="147"/>
      <c r="F7" s="27"/>
      <c r="G7" s="28"/>
      <c r="H7" s="26"/>
      <c r="I7" s="147"/>
      <c r="J7" s="27"/>
      <c r="K7" s="28"/>
      <c r="L7" s="26"/>
      <c r="M7" s="139"/>
      <c r="N7" s="29"/>
      <c r="O7" s="30"/>
      <c r="P7" s="31"/>
      <c r="Q7" s="147"/>
      <c r="R7" s="27"/>
      <c r="S7" s="28"/>
      <c r="T7" s="26"/>
      <c r="U7" s="147"/>
      <c r="V7" s="27" t="s">
        <v>99</v>
      </c>
      <c r="W7" s="33">
        <v>20</v>
      </c>
    </row>
    <row r="8" spans="1:23">
      <c r="A8" s="23"/>
      <c r="B8" s="23"/>
      <c r="C8" s="23"/>
      <c r="D8" s="23"/>
      <c r="E8" s="147"/>
      <c r="F8" s="34"/>
      <c r="G8" s="34"/>
      <c r="H8" s="26"/>
      <c r="I8" s="147"/>
      <c r="J8" s="26"/>
      <c r="K8" s="26"/>
      <c r="L8" s="26"/>
      <c r="M8" s="139"/>
      <c r="N8" s="29"/>
      <c r="O8" s="30"/>
      <c r="P8" s="31"/>
      <c r="Q8" s="147"/>
      <c r="R8" s="26"/>
      <c r="S8" s="26"/>
      <c r="T8" s="26"/>
      <c r="U8" s="147"/>
      <c r="V8" s="26"/>
      <c r="W8" s="35"/>
    </row>
    <row r="9" spans="1:23">
      <c r="A9" s="23"/>
      <c r="B9" s="23"/>
      <c r="C9" s="23"/>
      <c r="D9" s="23"/>
      <c r="E9" s="147"/>
      <c r="F9" s="34"/>
      <c r="G9" s="34"/>
      <c r="H9" s="26"/>
      <c r="I9" s="147"/>
      <c r="J9" s="26"/>
      <c r="K9" s="26"/>
      <c r="L9" s="26"/>
      <c r="M9" s="139"/>
      <c r="N9" s="29"/>
      <c r="O9" s="30"/>
      <c r="P9" s="36"/>
      <c r="Q9" s="147"/>
      <c r="R9" s="26"/>
      <c r="S9" s="26"/>
      <c r="T9" s="26"/>
      <c r="U9" s="147"/>
      <c r="V9" s="26"/>
      <c r="W9" s="35"/>
    </row>
    <row r="10" spans="1:23">
      <c r="A10" s="23" t="s">
        <v>100</v>
      </c>
      <c r="B10" s="23"/>
      <c r="C10" s="23"/>
      <c r="D10" s="23"/>
      <c r="E10" s="147"/>
      <c r="F10" s="34"/>
      <c r="G10" s="34"/>
      <c r="H10" s="26"/>
      <c r="I10" s="147"/>
      <c r="J10" s="26"/>
      <c r="K10" s="26"/>
      <c r="L10" s="34"/>
      <c r="M10" s="139"/>
      <c r="N10" s="29"/>
      <c r="O10" s="30"/>
      <c r="P10" s="36"/>
      <c r="Q10" s="147"/>
      <c r="R10" s="26"/>
      <c r="S10" s="26"/>
      <c r="T10" s="26"/>
      <c r="U10" s="147"/>
      <c r="V10" s="26"/>
      <c r="W10" s="26"/>
    </row>
    <row r="11" spans="1:23" ht="16.5" customHeight="1">
      <c r="A11" s="23" t="s">
        <v>97</v>
      </c>
      <c r="B11" s="23"/>
      <c r="C11" s="23"/>
      <c r="D11" s="23"/>
      <c r="E11" s="138"/>
      <c r="F11" s="37"/>
      <c r="G11" s="38"/>
      <c r="H11" s="39"/>
      <c r="I11" s="140"/>
      <c r="J11" s="29"/>
      <c r="K11" s="30"/>
      <c r="L11" s="39"/>
      <c r="M11" s="140"/>
      <c r="N11" s="29"/>
      <c r="O11" s="30"/>
      <c r="P11" s="40"/>
      <c r="Q11" s="142"/>
      <c r="R11" s="29"/>
      <c r="S11" s="30"/>
      <c r="T11" s="40"/>
      <c r="U11" s="144" t="str">
        <f>國小菜單!I6</f>
        <v>宮保雞丁</v>
      </c>
      <c r="V11" s="37" t="s">
        <v>101</v>
      </c>
      <c r="W11" s="30">
        <v>80</v>
      </c>
    </row>
    <row r="12" spans="1:23">
      <c r="A12" s="23" t="s">
        <v>102</v>
      </c>
      <c r="B12" s="23"/>
      <c r="C12" s="23"/>
      <c r="D12" s="23"/>
      <c r="E12" s="139"/>
      <c r="F12" s="37"/>
      <c r="G12" s="38"/>
      <c r="H12" s="39"/>
      <c r="I12" s="141"/>
      <c r="J12" s="29"/>
      <c r="K12" s="30"/>
      <c r="L12" s="39"/>
      <c r="M12" s="141"/>
      <c r="N12" s="29"/>
      <c r="O12" s="30"/>
      <c r="P12" s="40"/>
      <c r="Q12" s="143"/>
      <c r="R12" s="29"/>
      <c r="S12" s="30"/>
      <c r="T12" s="40"/>
      <c r="U12" s="145"/>
      <c r="V12" s="37" t="s">
        <v>103</v>
      </c>
      <c r="W12" s="30">
        <v>10</v>
      </c>
    </row>
    <row r="13" spans="1:23">
      <c r="A13" s="23"/>
      <c r="B13" s="23"/>
      <c r="C13" s="23"/>
      <c r="D13" s="23"/>
      <c r="E13" s="139"/>
      <c r="F13" s="37"/>
      <c r="G13" s="38"/>
      <c r="H13" s="39"/>
      <c r="I13" s="141"/>
      <c r="J13" s="29"/>
      <c r="K13" s="30"/>
      <c r="L13" s="39"/>
      <c r="M13" s="141"/>
      <c r="N13" s="29"/>
      <c r="O13" s="30"/>
      <c r="P13" s="40"/>
      <c r="Q13" s="143"/>
      <c r="R13" s="29"/>
      <c r="S13" s="30"/>
      <c r="T13" s="40"/>
      <c r="U13" s="145"/>
      <c r="V13" s="37" t="s">
        <v>104</v>
      </c>
      <c r="W13" s="30">
        <v>5</v>
      </c>
    </row>
    <row r="14" spans="1:23">
      <c r="A14" s="23"/>
      <c r="B14" s="23"/>
      <c r="C14" s="23"/>
      <c r="D14" s="23"/>
      <c r="E14" s="139"/>
      <c r="F14" s="38"/>
      <c r="G14" s="38"/>
      <c r="H14" s="39"/>
      <c r="I14" s="141"/>
      <c r="J14" s="41"/>
      <c r="K14" s="41"/>
      <c r="L14" s="39"/>
      <c r="M14" s="141"/>
      <c r="N14" s="29"/>
      <c r="O14" s="30"/>
      <c r="P14" s="40"/>
      <c r="Q14" s="143"/>
      <c r="R14" s="29"/>
      <c r="S14" s="30"/>
      <c r="T14" s="40"/>
      <c r="U14" s="145"/>
      <c r="V14" s="37" t="s">
        <v>105</v>
      </c>
      <c r="W14" s="30">
        <v>3</v>
      </c>
    </row>
    <row r="15" spans="1:23">
      <c r="A15" s="23"/>
      <c r="B15" s="23"/>
      <c r="C15" s="23"/>
      <c r="D15" s="23"/>
      <c r="E15" s="139"/>
      <c r="F15" s="36"/>
      <c r="G15" s="36"/>
      <c r="H15" s="31"/>
      <c r="I15" s="141"/>
      <c r="J15" s="42"/>
      <c r="K15" s="43"/>
      <c r="L15" s="44"/>
      <c r="M15" s="141"/>
      <c r="N15" s="45"/>
      <c r="O15" s="45"/>
      <c r="P15" s="45"/>
      <c r="Q15" s="143"/>
      <c r="R15" s="46"/>
      <c r="S15" s="45"/>
      <c r="T15" s="45"/>
      <c r="U15" s="145"/>
      <c r="V15" s="37" t="s">
        <v>106</v>
      </c>
      <c r="W15" s="30"/>
    </row>
    <row r="16" spans="1:23" ht="16.5" customHeight="1">
      <c r="A16" s="23" t="s">
        <v>107</v>
      </c>
      <c r="B16" s="23"/>
      <c r="C16" s="23"/>
      <c r="D16" s="23"/>
      <c r="E16" s="140"/>
      <c r="F16" s="37"/>
      <c r="G16" s="38"/>
      <c r="H16" s="39"/>
      <c r="I16" s="140"/>
      <c r="J16" s="29"/>
      <c r="K16" s="30"/>
      <c r="L16" s="39"/>
      <c r="M16" s="148"/>
      <c r="N16" s="29"/>
      <c r="O16" s="30"/>
      <c r="P16" s="40"/>
      <c r="Q16" s="144"/>
      <c r="R16" s="37"/>
      <c r="S16" s="38"/>
      <c r="T16" s="40"/>
      <c r="U16" s="144" t="str">
        <f>國小菜單!I7</f>
        <v>肉燥嫩腐</v>
      </c>
      <c r="V16" s="47" t="s">
        <v>108</v>
      </c>
      <c r="W16" s="30">
        <v>30</v>
      </c>
    </row>
    <row r="17" spans="1:23">
      <c r="A17" s="23" t="s">
        <v>100</v>
      </c>
      <c r="B17" s="23"/>
      <c r="C17" s="23"/>
      <c r="D17" s="23"/>
      <c r="E17" s="141"/>
      <c r="F17" s="37"/>
      <c r="G17" s="38"/>
      <c r="H17" s="39"/>
      <c r="I17" s="141"/>
      <c r="J17" s="29"/>
      <c r="K17" s="30"/>
      <c r="L17" s="39"/>
      <c r="M17" s="149"/>
      <c r="N17" s="29"/>
      <c r="O17" s="30"/>
      <c r="P17" s="40"/>
      <c r="Q17" s="145"/>
      <c r="R17" s="37"/>
      <c r="S17" s="38"/>
      <c r="T17" s="40"/>
      <c r="U17" s="145"/>
      <c r="V17" s="37" t="s">
        <v>109</v>
      </c>
      <c r="W17" s="30">
        <v>5</v>
      </c>
    </row>
    <row r="18" spans="1:23">
      <c r="A18" s="23"/>
      <c r="B18" s="23"/>
      <c r="C18" s="23"/>
      <c r="D18" s="23"/>
      <c r="E18" s="141"/>
      <c r="F18" s="48"/>
      <c r="G18" s="38"/>
      <c r="H18" s="39"/>
      <c r="I18" s="141"/>
      <c r="J18" s="37"/>
      <c r="K18" s="30"/>
      <c r="L18" s="39"/>
      <c r="M18" s="149"/>
      <c r="N18" s="48"/>
      <c r="O18" s="30"/>
      <c r="P18" s="40"/>
      <c r="Q18" s="145"/>
      <c r="R18" s="37"/>
      <c r="S18" s="38"/>
      <c r="T18" s="40"/>
      <c r="U18" s="145"/>
      <c r="V18" s="37" t="s">
        <v>110</v>
      </c>
      <c r="W18" s="30">
        <v>20</v>
      </c>
    </row>
    <row r="19" spans="1:23">
      <c r="A19" s="23"/>
      <c r="B19" s="23"/>
      <c r="C19" s="23"/>
      <c r="D19" s="23"/>
      <c r="E19" s="141"/>
      <c r="F19" s="38"/>
      <c r="G19" s="38"/>
      <c r="H19" s="39"/>
      <c r="I19" s="141"/>
      <c r="J19" s="29"/>
      <c r="K19" s="30"/>
      <c r="L19" s="39"/>
      <c r="M19" s="149"/>
      <c r="N19" s="30"/>
      <c r="O19" s="30"/>
      <c r="P19" s="40"/>
      <c r="Q19" s="145"/>
      <c r="R19" s="37"/>
      <c r="S19" s="38"/>
      <c r="T19" s="40"/>
      <c r="U19" s="145"/>
      <c r="V19" s="37" t="s">
        <v>111</v>
      </c>
      <c r="W19" s="30">
        <v>1</v>
      </c>
    </row>
    <row r="20" spans="1:23">
      <c r="A20" s="23"/>
      <c r="B20" s="23"/>
      <c r="C20" s="23"/>
      <c r="D20" s="23"/>
      <c r="E20" s="141"/>
      <c r="F20" s="37"/>
      <c r="G20" s="38"/>
      <c r="H20" s="31"/>
      <c r="I20" s="141"/>
      <c r="J20" s="48"/>
      <c r="K20" s="30"/>
      <c r="L20" s="31"/>
      <c r="M20" s="149"/>
      <c r="N20" s="48"/>
      <c r="O20" s="30"/>
      <c r="P20" s="40"/>
      <c r="Q20" s="145"/>
      <c r="R20" s="37"/>
      <c r="S20" s="38"/>
      <c r="T20" s="45"/>
      <c r="U20" s="145"/>
      <c r="V20" s="29"/>
      <c r="W20" s="30"/>
    </row>
    <row r="21" spans="1:23">
      <c r="A21" s="23"/>
      <c r="B21" s="23"/>
      <c r="C21" s="23"/>
      <c r="D21" s="23"/>
      <c r="E21" s="141"/>
      <c r="F21" s="37"/>
      <c r="G21" s="38"/>
      <c r="H21" s="49"/>
      <c r="I21" s="141"/>
      <c r="J21" s="45"/>
      <c r="K21" s="45"/>
      <c r="L21" s="50"/>
      <c r="M21" s="150"/>
      <c r="N21" s="40"/>
      <c r="O21" s="40"/>
      <c r="P21" s="40"/>
      <c r="Q21" s="145"/>
      <c r="R21" s="29"/>
      <c r="S21" s="30"/>
      <c r="T21" s="45"/>
      <c r="U21" s="145"/>
      <c r="V21" s="29"/>
      <c r="W21" s="30"/>
    </row>
    <row r="22" spans="1:23" ht="16.5" customHeight="1">
      <c r="A22" s="23" t="s">
        <v>107</v>
      </c>
      <c r="B22" s="23"/>
      <c r="C22" s="23"/>
      <c r="D22" s="23"/>
      <c r="E22" s="140"/>
      <c r="F22" s="37"/>
      <c r="G22" s="38"/>
      <c r="H22" s="39"/>
      <c r="I22" s="140"/>
      <c r="J22" s="29"/>
      <c r="K22" s="30"/>
      <c r="L22" s="39"/>
      <c r="M22" s="148"/>
      <c r="N22" s="29"/>
      <c r="O22" s="30"/>
      <c r="P22" s="40"/>
      <c r="Q22" s="144"/>
      <c r="R22" s="51"/>
      <c r="S22" s="30"/>
      <c r="T22" s="40"/>
      <c r="U22" s="144" t="str">
        <f>國小菜單!I8</f>
        <v>鮮味高麗</v>
      </c>
      <c r="V22" s="37" t="s">
        <v>112</v>
      </c>
      <c r="W22" s="30">
        <v>60</v>
      </c>
    </row>
    <row r="23" spans="1:23">
      <c r="A23" s="23" t="s">
        <v>100</v>
      </c>
      <c r="B23" s="23"/>
      <c r="C23" s="23"/>
      <c r="D23" s="23"/>
      <c r="E23" s="141"/>
      <c r="F23" s="37"/>
      <c r="G23" s="38"/>
      <c r="H23" s="39"/>
      <c r="I23" s="141"/>
      <c r="J23" s="48"/>
      <c r="K23" s="30"/>
      <c r="L23" s="39"/>
      <c r="M23" s="149"/>
      <c r="N23" s="29"/>
      <c r="O23" s="30"/>
      <c r="P23" s="40"/>
      <c r="Q23" s="145"/>
      <c r="R23" s="29"/>
      <c r="S23" s="30"/>
      <c r="T23" s="40"/>
      <c r="U23" s="145"/>
      <c r="V23" s="37" t="s">
        <v>113</v>
      </c>
      <c r="W23" s="30">
        <v>10</v>
      </c>
    </row>
    <row r="24" spans="1:23">
      <c r="A24" s="23"/>
      <c r="B24" s="23"/>
      <c r="C24" s="23"/>
      <c r="D24" s="23"/>
      <c r="E24" s="141"/>
      <c r="F24" s="37"/>
      <c r="G24" s="38"/>
      <c r="H24" s="39"/>
      <c r="I24" s="141"/>
      <c r="J24" s="29"/>
      <c r="K24" s="30"/>
      <c r="L24" s="39"/>
      <c r="M24" s="149"/>
      <c r="N24" s="29"/>
      <c r="O24" s="30"/>
      <c r="P24" s="40"/>
      <c r="Q24" s="145"/>
      <c r="R24" s="48"/>
      <c r="S24" s="30"/>
      <c r="T24" s="40"/>
      <c r="U24" s="145"/>
      <c r="V24" s="37" t="s">
        <v>104</v>
      </c>
      <c r="W24" s="30">
        <v>5</v>
      </c>
    </row>
    <row r="25" spans="1:23">
      <c r="A25" s="23"/>
      <c r="B25" s="23"/>
      <c r="C25" s="23"/>
      <c r="D25" s="23"/>
      <c r="E25" s="141"/>
      <c r="F25" s="37"/>
      <c r="G25" s="38"/>
      <c r="H25" s="39"/>
      <c r="I25" s="141"/>
      <c r="J25" s="29"/>
      <c r="K25" s="30"/>
      <c r="L25" s="39"/>
      <c r="M25" s="149"/>
      <c r="N25" s="52"/>
      <c r="O25" s="30"/>
      <c r="P25" s="40"/>
      <c r="Q25" s="145"/>
      <c r="R25" s="29"/>
      <c r="S25" s="30"/>
      <c r="T25" s="40"/>
      <c r="U25" s="145"/>
      <c r="V25" s="37" t="s">
        <v>114</v>
      </c>
      <c r="W25" s="30">
        <v>5</v>
      </c>
    </row>
    <row r="26" spans="1:23">
      <c r="A26" s="23"/>
      <c r="B26" s="23"/>
      <c r="C26" s="23"/>
      <c r="D26" s="23"/>
      <c r="E26" s="141"/>
      <c r="F26" s="37"/>
      <c r="G26" s="38"/>
      <c r="H26" s="31"/>
      <c r="I26" s="141"/>
      <c r="J26" s="29"/>
      <c r="K26" s="30"/>
      <c r="L26" s="50"/>
      <c r="M26" s="149"/>
      <c r="N26" s="29"/>
      <c r="O26" s="30"/>
      <c r="P26" s="40"/>
      <c r="Q26" s="145"/>
      <c r="R26" s="29"/>
      <c r="S26" s="30"/>
      <c r="T26" s="40"/>
      <c r="U26" s="145"/>
      <c r="V26" s="37"/>
      <c r="W26" s="30"/>
    </row>
    <row r="27" spans="1:23">
      <c r="A27" s="23"/>
      <c r="B27" s="23"/>
      <c r="C27" s="23"/>
      <c r="D27" s="23"/>
      <c r="E27" s="141"/>
      <c r="F27" s="41"/>
      <c r="G27" s="41"/>
      <c r="H27" s="49"/>
      <c r="I27" s="141"/>
      <c r="J27" s="45"/>
      <c r="K27" s="45"/>
      <c r="L27" s="49"/>
      <c r="M27" s="150"/>
      <c r="N27" s="29"/>
      <c r="O27" s="30"/>
      <c r="P27" s="40"/>
      <c r="Q27" s="145"/>
      <c r="R27" s="30"/>
      <c r="S27" s="30"/>
      <c r="T27" s="40"/>
      <c r="U27" s="145"/>
      <c r="V27" s="29"/>
      <c r="W27" s="30"/>
    </row>
    <row r="28" spans="1:23" ht="16.5" customHeight="1">
      <c r="A28" s="23" t="s">
        <v>115</v>
      </c>
      <c r="B28" s="23"/>
      <c r="C28" s="23"/>
      <c r="D28" s="23"/>
      <c r="E28" s="140"/>
      <c r="F28" s="37"/>
      <c r="G28" s="38"/>
      <c r="H28" s="31"/>
      <c r="I28" s="154"/>
      <c r="J28" s="29"/>
      <c r="K28" s="30"/>
      <c r="L28" s="39"/>
      <c r="M28" s="140"/>
      <c r="N28" s="29"/>
      <c r="O28" s="30"/>
      <c r="P28" s="36"/>
      <c r="Q28" s="154"/>
      <c r="R28" s="29"/>
      <c r="S28" s="30"/>
      <c r="T28" s="36"/>
      <c r="U28" s="151" t="str">
        <f>國小菜單!I9</f>
        <v>有機蔬菜</v>
      </c>
      <c r="V28" s="29" t="s">
        <v>263</v>
      </c>
      <c r="W28" s="30">
        <v>100</v>
      </c>
    </row>
    <row r="29" spans="1:23">
      <c r="A29" s="23" t="s">
        <v>102</v>
      </c>
      <c r="B29" s="23"/>
      <c r="C29" s="23"/>
      <c r="D29" s="23"/>
      <c r="E29" s="141"/>
      <c r="F29" s="53"/>
      <c r="G29" s="41"/>
      <c r="H29" s="31"/>
      <c r="I29" s="155"/>
      <c r="J29" s="36"/>
      <c r="K29" s="36"/>
      <c r="L29" s="31"/>
      <c r="M29" s="141"/>
      <c r="N29" s="45"/>
      <c r="O29" s="45"/>
      <c r="P29" s="45"/>
      <c r="Q29" s="155"/>
      <c r="R29" s="45"/>
      <c r="S29" s="45"/>
      <c r="T29" s="45"/>
      <c r="U29" s="152"/>
      <c r="V29" s="46"/>
      <c r="W29" s="45"/>
    </row>
    <row r="30" spans="1:23">
      <c r="A30" s="23"/>
      <c r="B30" s="23"/>
      <c r="C30" s="23"/>
      <c r="D30" s="23"/>
      <c r="E30" s="141"/>
      <c r="F30" s="41"/>
      <c r="G30" s="41"/>
      <c r="H30" s="49"/>
      <c r="I30" s="155"/>
      <c r="J30" s="45"/>
      <c r="K30" s="45"/>
      <c r="L30" s="49"/>
      <c r="M30" s="141"/>
      <c r="N30" s="45"/>
      <c r="O30" s="45"/>
      <c r="P30" s="45"/>
      <c r="Q30" s="155"/>
      <c r="R30" s="45"/>
      <c r="S30" s="45"/>
      <c r="T30" s="45"/>
      <c r="U30" s="152"/>
      <c r="V30" s="46"/>
      <c r="W30" s="45"/>
    </row>
    <row r="31" spans="1:23" ht="16.5" customHeight="1">
      <c r="A31" s="23" t="s">
        <v>116</v>
      </c>
      <c r="B31" s="23"/>
      <c r="C31" s="23"/>
      <c r="D31" s="23"/>
      <c r="E31" s="140"/>
      <c r="F31" s="48"/>
      <c r="G31" s="38"/>
      <c r="H31" s="39"/>
      <c r="I31" s="140"/>
      <c r="J31" s="37"/>
      <c r="K31" s="38"/>
      <c r="L31" s="39"/>
      <c r="M31" s="148"/>
      <c r="N31" s="29"/>
      <c r="O31" s="30"/>
      <c r="P31" s="40"/>
      <c r="Q31" s="140"/>
      <c r="R31" s="29"/>
      <c r="S31" s="30"/>
      <c r="T31" s="40"/>
      <c r="U31" s="144" t="str">
        <f>國小菜單!I10</f>
        <v>一品冬瓜湯</v>
      </c>
      <c r="V31" s="37" t="s">
        <v>117</v>
      </c>
      <c r="W31" s="30">
        <v>30</v>
      </c>
    </row>
    <row r="32" spans="1:23">
      <c r="A32" s="23" t="s">
        <v>118</v>
      </c>
      <c r="B32" s="23"/>
      <c r="C32" s="23"/>
      <c r="D32" s="23"/>
      <c r="E32" s="141"/>
      <c r="F32" s="37"/>
      <c r="G32" s="38"/>
      <c r="H32" s="39"/>
      <c r="I32" s="141"/>
      <c r="J32" s="29"/>
      <c r="K32" s="38"/>
      <c r="L32" s="39"/>
      <c r="M32" s="149"/>
      <c r="N32" s="54"/>
      <c r="O32" s="36"/>
      <c r="P32" s="40"/>
      <c r="Q32" s="141"/>
      <c r="R32" s="29"/>
      <c r="S32" s="30"/>
      <c r="T32" s="40"/>
      <c r="U32" s="145"/>
      <c r="V32" s="37" t="s">
        <v>119</v>
      </c>
      <c r="W32" s="30">
        <v>10</v>
      </c>
    </row>
    <row r="33" spans="1:24">
      <c r="A33" s="23"/>
      <c r="B33" s="23"/>
      <c r="C33" s="23"/>
      <c r="D33" s="23"/>
      <c r="E33" s="141"/>
      <c r="F33" s="48"/>
      <c r="G33" s="38"/>
      <c r="H33" s="39"/>
      <c r="I33" s="141"/>
      <c r="J33" s="37"/>
      <c r="K33" s="38"/>
      <c r="L33" s="39"/>
      <c r="M33" s="149"/>
      <c r="N33" s="36"/>
      <c r="O33" s="36"/>
      <c r="P33" s="40"/>
      <c r="Q33" s="141"/>
      <c r="R33" s="52"/>
      <c r="S33" s="30"/>
      <c r="T33" s="40"/>
      <c r="U33" s="145"/>
      <c r="V33" s="37" t="s">
        <v>104</v>
      </c>
      <c r="W33" s="36">
        <v>5</v>
      </c>
    </row>
    <row r="34" spans="1:24">
      <c r="A34" s="23"/>
      <c r="B34" s="23"/>
      <c r="C34" s="23"/>
      <c r="D34" s="23"/>
      <c r="E34" s="141"/>
      <c r="F34" s="37"/>
      <c r="G34" s="38"/>
      <c r="H34" s="39"/>
      <c r="I34" s="141"/>
      <c r="J34" s="55"/>
      <c r="K34" s="41"/>
      <c r="L34" s="39"/>
      <c r="M34" s="149"/>
      <c r="N34" s="41"/>
      <c r="O34" s="41"/>
      <c r="P34" s="40"/>
      <c r="Q34" s="141"/>
      <c r="R34" s="29"/>
      <c r="S34" s="30"/>
      <c r="T34" s="36"/>
      <c r="U34" s="145"/>
      <c r="V34" s="37" t="s">
        <v>120</v>
      </c>
      <c r="W34" s="36">
        <v>1</v>
      </c>
    </row>
    <row r="35" spans="1:24">
      <c r="A35" s="23"/>
      <c r="B35" s="23"/>
      <c r="C35" s="23"/>
      <c r="D35" s="23"/>
      <c r="E35" s="141"/>
      <c r="F35" s="37"/>
      <c r="G35" s="38"/>
      <c r="H35" s="39"/>
      <c r="I35" s="141"/>
      <c r="J35" s="29"/>
      <c r="K35" s="30"/>
      <c r="L35" s="56"/>
      <c r="M35" s="149"/>
      <c r="N35" s="41"/>
      <c r="O35" s="41"/>
      <c r="P35" s="40"/>
      <c r="Q35" s="141"/>
      <c r="R35" s="29"/>
      <c r="S35" s="30"/>
      <c r="T35" s="36"/>
      <c r="U35" s="145"/>
      <c r="V35" s="37" t="s">
        <v>121</v>
      </c>
      <c r="W35" s="41"/>
    </row>
    <row r="36" spans="1:24">
      <c r="A36" s="23"/>
      <c r="B36" s="23"/>
      <c r="C36" s="23"/>
      <c r="D36" s="23"/>
      <c r="E36" s="141"/>
      <c r="F36" s="30"/>
      <c r="G36" s="30"/>
      <c r="H36" s="31"/>
      <c r="I36" s="141"/>
      <c r="J36" s="29"/>
      <c r="K36" s="30"/>
      <c r="L36" s="31"/>
      <c r="M36" s="150"/>
      <c r="N36" s="49"/>
      <c r="O36" s="49"/>
      <c r="P36" s="49"/>
      <c r="Q36" s="141"/>
      <c r="R36" s="41"/>
      <c r="S36" s="41"/>
      <c r="T36" s="45"/>
      <c r="U36" s="145"/>
      <c r="V36" s="57"/>
      <c r="W36" s="40"/>
    </row>
    <row r="37" spans="1:24">
      <c r="A37" s="158" t="s">
        <v>122</v>
      </c>
      <c r="B37" s="58"/>
      <c r="C37" s="58"/>
      <c r="D37" s="58"/>
      <c r="E37" s="153" t="s">
        <v>123</v>
      </c>
      <c r="F37" s="153"/>
      <c r="G37" s="26">
        <f>SUM(F42*D42+F44*D44+F45*D45)</f>
        <v>0</v>
      </c>
      <c r="H37" s="59" t="e">
        <f>SUM(G37*4/G40)</f>
        <v>#DIV/0!</v>
      </c>
      <c r="I37" s="159" t="s">
        <v>123</v>
      </c>
      <c r="J37" s="153"/>
      <c r="K37" s="26">
        <f>SUM(J42*D42+J44*D44+J45*D45)</f>
        <v>0</v>
      </c>
      <c r="L37" s="59" t="e">
        <f>SUM(K37*4/K40)</f>
        <v>#DIV/0!</v>
      </c>
      <c r="M37" s="153" t="s">
        <v>123</v>
      </c>
      <c r="N37" s="153"/>
      <c r="O37" s="26">
        <f>SUM(N42*D42+N44*D44+N45*D45)</f>
        <v>0</v>
      </c>
      <c r="P37" s="59" t="e">
        <f>SUM(O37*4/O40)</f>
        <v>#DIV/0!</v>
      </c>
      <c r="Q37" s="153" t="s">
        <v>123</v>
      </c>
      <c r="R37" s="153"/>
      <c r="S37" s="26">
        <f>SUM(R42*D42+R44*D44+R45*D45)</f>
        <v>0</v>
      </c>
      <c r="T37" s="59" t="e">
        <f>SUM(S37*4/S40)</f>
        <v>#DIV/0!</v>
      </c>
      <c r="U37" s="153" t="s">
        <v>123</v>
      </c>
      <c r="V37" s="153"/>
      <c r="W37" s="26">
        <f>SUM(V42*D42+V44*D44+V45*D45)</f>
        <v>87.5</v>
      </c>
      <c r="X37" s="60">
        <f>SUM(W37*4/W40)</f>
        <v>0.5315110098709187</v>
      </c>
    </row>
    <row r="38" spans="1:24">
      <c r="A38" s="158"/>
      <c r="B38" s="58"/>
      <c r="C38" s="58"/>
      <c r="D38" s="58"/>
      <c r="E38" s="153" t="s">
        <v>124</v>
      </c>
      <c r="F38" s="153"/>
      <c r="G38" s="26">
        <f>SUM(F43*C43+F46*C46)</f>
        <v>0</v>
      </c>
      <c r="H38" s="59" t="e">
        <f>SUM(G38*9/G40)</f>
        <v>#DIV/0!</v>
      </c>
      <c r="I38" s="153" t="s">
        <v>124</v>
      </c>
      <c r="J38" s="153"/>
      <c r="K38" s="26">
        <f>SUM(J43*C43+J46*C46)</f>
        <v>0</v>
      </c>
      <c r="L38" s="59" t="e">
        <f>SUM(K38*9/K40)</f>
        <v>#DIV/0!</v>
      </c>
      <c r="M38" s="153" t="s">
        <v>124</v>
      </c>
      <c r="N38" s="153"/>
      <c r="O38" s="26">
        <f>SUM(N43*C43+N46*C46)</f>
        <v>0</v>
      </c>
      <c r="P38" s="59" t="e">
        <f>SUM(O38*9/O40)</f>
        <v>#DIV/0!</v>
      </c>
      <c r="Q38" s="153" t="s">
        <v>124</v>
      </c>
      <c r="R38" s="153"/>
      <c r="S38" s="26">
        <f>SUM(R43*C43+R46*C46)</f>
        <v>0</v>
      </c>
      <c r="T38" s="59" t="e">
        <f>SUM(S38*9/S40)</f>
        <v>#DIV/0!</v>
      </c>
      <c r="U38" s="153" t="s">
        <v>124</v>
      </c>
      <c r="V38" s="153"/>
      <c r="W38" s="26">
        <f>SUM(V43*C43+V46*C46)</f>
        <v>22.5</v>
      </c>
      <c r="X38" s="60">
        <f>SUM(W38*9/W40)</f>
        <v>0.30751708428246016</v>
      </c>
    </row>
    <row r="39" spans="1:24">
      <c r="A39" s="158"/>
      <c r="B39" s="58"/>
      <c r="C39" s="58"/>
      <c r="D39" s="58"/>
      <c r="E39" s="153" t="s">
        <v>125</v>
      </c>
      <c r="F39" s="153"/>
      <c r="G39" s="26">
        <f>SUM(F42*B42+F43*B43+F44*B44)</f>
        <v>0</v>
      </c>
      <c r="H39" s="59" t="e">
        <f>SUM(G39*4/G40)</f>
        <v>#DIV/0!</v>
      </c>
      <c r="I39" s="153" t="s">
        <v>125</v>
      </c>
      <c r="J39" s="153"/>
      <c r="K39" s="26">
        <f>SUM(J42*B42+J43*B43+J44*B44)</f>
        <v>0</v>
      </c>
      <c r="L39" s="59" t="e">
        <f>SUM(K39*4/K40)</f>
        <v>#DIV/0!</v>
      </c>
      <c r="M39" s="153" t="s">
        <v>125</v>
      </c>
      <c r="N39" s="153"/>
      <c r="O39" s="26">
        <f>SUM(N42*B42+N43*B43+N44*B44)</f>
        <v>0</v>
      </c>
      <c r="P39" s="59" t="e">
        <f>SUM(O39*4/O40)</f>
        <v>#DIV/0!</v>
      </c>
      <c r="Q39" s="153" t="s">
        <v>125</v>
      </c>
      <c r="R39" s="153"/>
      <c r="S39" s="26">
        <f>SUM(R42*B42+R43*B43+R44*B44)</f>
        <v>0</v>
      </c>
      <c r="T39" s="59" t="e">
        <f>SUM(S39*4/S40)</f>
        <v>#DIV/0!</v>
      </c>
      <c r="U39" s="153" t="s">
        <v>125</v>
      </c>
      <c r="V39" s="153"/>
      <c r="W39" s="26">
        <f>SUM(V42*B42+V43*B43+V44*B44)</f>
        <v>26.5</v>
      </c>
      <c r="X39" s="60">
        <f>SUM(W39*4/W40)</f>
        <v>0.16097190584662111</v>
      </c>
    </row>
    <row r="40" spans="1:24">
      <c r="A40" s="158"/>
      <c r="B40" s="58"/>
      <c r="C40" s="58"/>
      <c r="D40" s="58"/>
      <c r="E40" s="153" t="s">
        <v>126</v>
      </c>
      <c r="F40" s="153"/>
      <c r="G40" s="61">
        <f>G37*4+G38*9+G39*4</f>
        <v>0</v>
      </c>
      <c r="H40" s="61"/>
      <c r="I40" s="153" t="s">
        <v>126</v>
      </c>
      <c r="J40" s="153"/>
      <c r="K40" s="61">
        <f>K37*4+K38*9+K39*4</f>
        <v>0</v>
      </c>
      <c r="L40" s="61"/>
      <c r="M40" s="153" t="s">
        <v>126</v>
      </c>
      <c r="N40" s="153"/>
      <c r="O40" s="61">
        <f>O37*4+O38*9+O39*4</f>
        <v>0</v>
      </c>
      <c r="P40" s="61"/>
      <c r="Q40" s="153" t="s">
        <v>126</v>
      </c>
      <c r="R40" s="153"/>
      <c r="S40" s="61">
        <f>S37*4+S38*9+S39*4</f>
        <v>0</v>
      </c>
      <c r="T40" s="61"/>
      <c r="U40" s="153" t="s">
        <v>126</v>
      </c>
      <c r="V40" s="153"/>
      <c r="W40" s="61">
        <f>W37*4+W38*9+W39*4</f>
        <v>658.5</v>
      </c>
    </row>
    <row r="41" spans="1:24" ht="16.8" thickBot="1">
      <c r="A41" s="156" t="s">
        <v>127</v>
      </c>
      <c r="B41" s="157"/>
      <c r="C41" s="157"/>
      <c r="D41" s="157"/>
      <c r="E41" s="13"/>
      <c r="F41" s="62" t="s">
        <v>128</v>
      </c>
      <c r="G41" s="63"/>
      <c r="H41" s="64"/>
      <c r="I41" s="13"/>
      <c r="J41" s="62" t="s">
        <v>128</v>
      </c>
      <c r="K41" s="63"/>
      <c r="L41" s="64"/>
      <c r="M41" s="13"/>
      <c r="N41" s="62" t="s">
        <v>128</v>
      </c>
      <c r="O41" s="63"/>
      <c r="P41" s="64"/>
      <c r="Q41" s="12"/>
      <c r="R41" s="62" t="s">
        <v>128</v>
      </c>
      <c r="S41" s="63"/>
      <c r="T41" s="64"/>
      <c r="V41" s="62" t="s">
        <v>128</v>
      </c>
      <c r="W41" s="65"/>
    </row>
    <row r="42" spans="1:24">
      <c r="A42" s="66" t="s">
        <v>129</v>
      </c>
      <c r="B42" s="67">
        <v>2</v>
      </c>
      <c r="C42" s="67">
        <v>0</v>
      </c>
      <c r="D42" s="68">
        <v>15</v>
      </c>
      <c r="E42" s="13"/>
      <c r="F42" s="69"/>
      <c r="G42" s="70" t="s">
        <v>130</v>
      </c>
      <c r="H42" s="71"/>
      <c r="I42" s="13"/>
      <c r="J42" s="69"/>
      <c r="K42" s="70" t="s">
        <v>130</v>
      </c>
      <c r="L42" s="71"/>
      <c r="M42" s="12"/>
      <c r="N42" s="69"/>
      <c r="O42" s="70" t="s">
        <v>130</v>
      </c>
      <c r="P42" s="71"/>
      <c r="R42" s="69"/>
      <c r="S42" s="70" t="s">
        <v>130</v>
      </c>
      <c r="T42" s="71"/>
      <c r="V42" s="69">
        <v>5</v>
      </c>
      <c r="W42" s="72" t="s">
        <v>130</v>
      </c>
    </row>
    <row r="43" spans="1:24">
      <c r="A43" s="66" t="s">
        <v>131</v>
      </c>
      <c r="B43" s="67">
        <v>7</v>
      </c>
      <c r="C43" s="67">
        <v>5</v>
      </c>
      <c r="D43" s="68">
        <v>0</v>
      </c>
      <c r="E43" s="13"/>
      <c r="F43" s="73"/>
      <c r="G43" s="74" t="s">
        <v>130</v>
      </c>
      <c r="H43" s="71"/>
      <c r="I43" s="13"/>
      <c r="J43" s="73"/>
      <c r="K43" s="74" t="s">
        <v>130</v>
      </c>
      <c r="L43" s="71"/>
      <c r="M43" s="12"/>
      <c r="N43" s="73"/>
      <c r="O43" s="74" t="s">
        <v>130</v>
      </c>
      <c r="P43" s="71"/>
      <c r="R43" s="73"/>
      <c r="S43" s="74" t="s">
        <v>130</v>
      </c>
      <c r="T43" s="71"/>
      <c r="V43" s="73">
        <v>2</v>
      </c>
      <c r="W43" s="75" t="s">
        <v>130</v>
      </c>
    </row>
    <row r="44" spans="1:24">
      <c r="A44" s="66" t="s">
        <v>132</v>
      </c>
      <c r="B44" s="67">
        <v>1</v>
      </c>
      <c r="C44" s="67">
        <v>0</v>
      </c>
      <c r="D44" s="68">
        <v>5</v>
      </c>
      <c r="E44" s="13"/>
      <c r="F44" s="73"/>
      <c r="G44" s="74" t="s">
        <v>130</v>
      </c>
      <c r="H44" s="71"/>
      <c r="I44" s="13"/>
      <c r="J44" s="73"/>
      <c r="K44" s="74" t="s">
        <v>130</v>
      </c>
      <c r="L44" s="71"/>
      <c r="N44" s="73"/>
      <c r="O44" s="74" t="s">
        <v>130</v>
      </c>
      <c r="P44" s="71"/>
      <c r="R44" s="73"/>
      <c r="S44" s="74" t="s">
        <v>130</v>
      </c>
      <c r="T44" s="71"/>
      <c r="V44" s="73">
        <v>2.5</v>
      </c>
      <c r="W44" s="75" t="s">
        <v>130</v>
      </c>
    </row>
    <row r="45" spans="1:24">
      <c r="A45" s="66" t="s">
        <v>133</v>
      </c>
      <c r="B45" s="67">
        <v>0</v>
      </c>
      <c r="C45" s="67">
        <v>0</v>
      </c>
      <c r="D45" s="68">
        <v>15</v>
      </c>
      <c r="E45" s="13"/>
      <c r="F45" s="73"/>
      <c r="G45" s="74" t="s">
        <v>130</v>
      </c>
      <c r="H45" s="71"/>
      <c r="I45" s="13"/>
      <c r="J45" s="73"/>
      <c r="K45" s="74" t="s">
        <v>130</v>
      </c>
      <c r="L45" s="71"/>
      <c r="N45" s="73"/>
      <c r="O45" s="74" t="s">
        <v>130</v>
      </c>
      <c r="P45" s="71"/>
      <c r="R45" s="73"/>
      <c r="S45" s="74" t="s">
        <v>130</v>
      </c>
      <c r="T45" s="71"/>
      <c r="V45" s="73"/>
      <c r="W45" s="75" t="s">
        <v>130</v>
      </c>
    </row>
    <row r="46" spans="1:24">
      <c r="A46" s="66" t="s">
        <v>134</v>
      </c>
      <c r="B46" s="67">
        <v>0</v>
      </c>
      <c r="C46" s="67">
        <v>5</v>
      </c>
      <c r="D46" s="68">
        <v>0</v>
      </c>
      <c r="E46" s="13"/>
      <c r="F46" s="73"/>
      <c r="G46" s="74" t="s">
        <v>130</v>
      </c>
      <c r="H46" s="71"/>
      <c r="I46" s="13"/>
      <c r="J46" s="73"/>
      <c r="K46" s="74" t="s">
        <v>130</v>
      </c>
      <c r="L46" s="71"/>
      <c r="N46" s="73"/>
      <c r="O46" s="74" t="s">
        <v>130</v>
      </c>
      <c r="P46" s="71"/>
      <c r="R46" s="73"/>
      <c r="S46" s="74" t="s">
        <v>130</v>
      </c>
      <c r="T46" s="71"/>
      <c r="V46" s="73">
        <v>2.5</v>
      </c>
      <c r="W46" s="75" t="s">
        <v>130</v>
      </c>
    </row>
    <row r="47" spans="1:24" ht="16.8" thickBot="1">
      <c r="A47" s="76" t="s">
        <v>135</v>
      </c>
      <c r="B47" s="77"/>
      <c r="C47" s="77"/>
      <c r="D47" s="77"/>
      <c r="E47" s="78"/>
      <c r="F47" s="79">
        <f>SUM(G40)</f>
        <v>0</v>
      </c>
      <c r="G47" s="80" t="s">
        <v>136</v>
      </c>
      <c r="H47" s="81"/>
      <c r="I47" s="78"/>
      <c r="J47" s="79">
        <f>SUM(K40)</f>
        <v>0</v>
      </c>
      <c r="K47" s="80" t="s">
        <v>136</v>
      </c>
      <c r="L47" s="81"/>
      <c r="M47" s="78"/>
      <c r="N47" s="79">
        <f>SUM(O40)</f>
        <v>0</v>
      </c>
      <c r="O47" s="80" t="s">
        <v>136</v>
      </c>
      <c r="P47" s="81"/>
      <c r="Q47" s="82"/>
      <c r="R47" s="79">
        <f>SUM(S40)</f>
        <v>0</v>
      </c>
      <c r="S47" s="80" t="s">
        <v>136</v>
      </c>
      <c r="T47" s="81"/>
      <c r="U47" s="82"/>
      <c r="V47" s="79">
        <f>SUM(W40)</f>
        <v>658.5</v>
      </c>
      <c r="W47" s="83" t="s">
        <v>136</v>
      </c>
    </row>
    <row r="48" spans="1:24" ht="28.8">
      <c r="A48" s="11" t="s">
        <v>87</v>
      </c>
      <c r="B48" s="12"/>
      <c r="C48" s="12"/>
      <c r="D48" s="12"/>
      <c r="E48" s="13"/>
      <c r="F48"/>
      <c r="G48"/>
      <c r="H48"/>
      <c r="I48"/>
      <c r="J48"/>
      <c r="K48"/>
      <c r="L48"/>
      <c r="M48"/>
      <c r="N48"/>
      <c r="O48"/>
      <c r="P48" s="14"/>
      <c r="Q48" s="13"/>
      <c r="R48" s="14"/>
      <c r="S48" s="14"/>
      <c r="T48" s="14"/>
      <c r="U48" s="13"/>
      <c r="V48" s="14"/>
      <c r="W48" s="13"/>
    </row>
    <row r="49" spans="1:23">
      <c r="A49" s="12"/>
      <c r="B49" s="12"/>
      <c r="C49" s="12"/>
      <c r="D49" s="12"/>
      <c r="E49" s="13"/>
      <c r="F49" s="13"/>
      <c r="G49" s="13"/>
      <c r="H49" s="13"/>
      <c r="I49" s="13"/>
      <c r="J49" s="14"/>
      <c r="K49" s="14"/>
      <c r="L49" s="14"/>
      <c r="M49" s="13"/>
      <c r="N49" s="14"/>
      <c r="O49" s="14"/>
      <c r="P49" s="14"/>
      <c r="Q49" s="13"/>
      <c r="R49" s="84" t="s">
        <v>137</v>
      </c>
      <c r="S49" s="14"/>
      <c r="T49" s="14"/>
      <c r="U49" s="14"/>
      <c r="V49" s="14"/>
      <c r="W49" s="13"/>
    </row>
    <row r="50" spans="1:23">
      <c r="A50" s="12"/>
      <c r="B50" s="12"/>
      <c r="C50" s="12"/>
      <c r="D50" s="12"/>
      <c r="E50" s="13"/>
      <c r="F50" s="13"/>
      <c r="G50" s="13"/>
      <c r="H50" s="13"/>
      <c r="I50" s="13"/>
      <c r="J50" s="14"/>
      <c r="K50" s="14"/>
      <c r="L50" s="14"/>
      <c r="M50" s="13"/>
      <c r="N50" s="14"/>
      <c r="O50" s="14"/>
      <c r="P50" s="14"/>
      <c r="Q50" s="13"/>
      <c r="R50" s="84" t="s">
        <v>138</v>
      </c>
      <c r="S50" s="14"/>
      <c r="T50" s="14"/>
      <c r="U50" s="14"/>
      <c r="V50" s="14"/>
      <c r="W50" s="13"/>
    </row>
    <row r="51" spans="1:23">
      <c r="A51" s="12"/>
      <c r="B51" s="12"/>
      <c r="C51" s="12"/>
      <c r="D51" s="12"/>
      <c r="E51" s="13"/>
      <c r="F51" s="13"/>
      <c r="G51" s="13"/>
      <c r="H51" s="13"/>
      <c r="I51" s="13"/>
      <c r="J51" s="14"/>
      <c r="K51" s="14"/>
      <c r="L51" s="14"/>
      <c r="M51" s="13"/>
      <c r="N51" s="14"/>
      <c r="O51" s="14"/>
      <c r="P51" s="14"/>
      <c r="Q51" s="13"/>
      <c r="R51" s="14" t="s">
        <v>139</v>
      </c>
      <c r="S51" s="14"/>
      <c r="T51" s="14"/>
      <c r="U51" s="14"/>
      <c r="V51" s="14"/>
      <c r="W51" s="13"/>
    </row>
    <row r="52" spans="1:23">
      <c r="A52" s="12"/>
      <c r="B52" s="12"/>
      <c r="C52" s="12"/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4"/>
      <c r="S52" s="14"/>
      <c r="T52" s="14"/>
      <c r="U52" s="14"/>
      <c r="V52" s="14"/>
      <c r="W52" s="13"/>
    </row>
    <row r="53" spans="1:23">
      <c r="A53" s="12"/>
      <c r="B53" s="12"/>
      <c r="C53" s="12"/>
      <c r="D53" s="12"/>
      <c r="E53" s="14"/>
      <c r="F53" s="14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4"/>
      <c r="T53" s="14"/>
      <c r="U53" s="14"/>
      <c r="V53" s="14"/>
      <c r="W53" s="13"/>
    </row>
    <row r="54" spans="1:23">
      <c r="A54" s="12"/>
      <c r="B54" s="12"/>
      <c r="C54" s="12"/>
      <c r="D54" s="12"/>
      <c r="E54" s="14"/>
      <c r="F54" s="14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4"/>
      <c r="T54" s="14"/>
      <c r="U54" s="14"/>
      <c r="V54" s="14"/>
      <c r="W54" s="13"/>
    </row>
    <row r="55" spans="1:23">
      <c r="A55" s="12"/>
      <c r="B55" s="12"/>
      <c r="C55" s="12"/>
      <c r="D55" s="12"/>
      <c r="E55" s="17"/>
      <c r="F55" s="17"/>
      <c r="G55" s="17"/>
      <c r="H55" s="17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4"/>
      <c r="T55" s="14"/>
      <c r="U55" s="14"/>
      <c r="V55" s="14"/>
      <c r="W55" s="13"/>
    </row>
    <row r="56" spans="1:23">
      <c r="A56" s="12"/>
      <c r="B56" s="12"/>
      <c r="C56" s="12"/>
      <c r="D56" s="12"/>
      <c r="E56" s="17"/>
      <c r="F56" s="17"/>
      <c r="G56" s="17"/>
      <c r="H56" s="17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>
      <c r="A57" s="12"/>
      <c r="B57" s="12"/>
      <c r="C57" s="12"/>
      <c r="D57" s="12"/>
      <c r="E57" s="17"/>
      <c r="F57" s="17"/>
      <c r="G57" s="17"/>
      <c r="H57" s="17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>
      <c r="E58" s="17"/>
      <c r="F58" s="17"/>
      <c r="G58" s="17"/>
      <c r="H58" s="1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>
      <c r="E59" s="17"/>
      <c r="F59" s="17"/>
      <c r="G59" s="17"/>
      <c r="H59" s="1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>
      <c r="E60" s="17"/>
      <c r="F60" s="17"/>
      <c r="G60" s="17"/>
      <c r="H60" s="17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>
      <c r="E61" s="17"/>
      <c r="F61" s="17"/>
      <c r="G61" s="17"/>
      <c r="H61" s="1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3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3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5:22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5:22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5:22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5:22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5:22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5:22"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5:22"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5:22"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5:22"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5:22"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5:22"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5:22"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</sheetData>
  <mergeCells count="58">
    <mergeCell ref="E40:F40"/>
    <mergeCell ref="I40:J40"/>
    <mergeCell ref="M40:N40"/>
    <mergeCell ref="Q40:R40"/>
    <mergeCell ref="U40:V40"/>
    <mergeCell ref="A41:D41"/>
    <mergeCell ref="U38:V38"/>
    <mergeCell ref="E39:F39"/>
    <mergeCell ref="I39:J39"/>
    <mergeCell ref="M39:N39"/>
    <mergeCell ref="Q39:R39"/>
    <mergeCell ref="U39:V39"/>
    <mergeCell ref="A37:A40"/>
    <mergeCell ref="E37:F37"/>
    <mergeCell ref="I37:J37"/>
    <mergeCell ref="M37:N37"/>
    <mergeCell ref="Q37:R37"/>
    <mergeCell ref="U37:V37"/>
    <mergeCell ref="E38:F38"/>
    <mergeCell ref="I38:J38"/>
    <mergeCell ref="M38:N38"/>
    <mergeCell ref="Q38:R38"/>
    <mergeCell ref="E28:E30"/>
    <mergeCell ref="I28:I30"/>
    <mergeCell ref="M28:M30"/>
    <mergeCell ref="Q28:Q30"/>
    <mergeCell ref="U28:U30"/>
    <mergeCell ref="E31:E36"/>
    <mergeCell ref="I31:I36"/>
    <mergeCell ref="M31:M36"/>
    <mergeCell ref="Q31:Q36"/>
    <mergeCell ref="U31:U36"/>
    <mergeCell ref="E16:E21"/>
    <mergeCell ref="I16:I21"/>
    <mergeCell ref="M16:M21"/>
    <mergeCell ref="Q16:Q21"/>
    <mergeCell ref="U16:U21"/>
    <mergeCell ref="E22:E27"/>
    <mergeCell ref="I22:I27"/>
    <mergeCell ref="M22:M27"/>
    <mergeCell ref="Q22:Q27"/>
    <mergeCell ref="U22:U27"/>
    <mergeCell ref="E6:E10"/>
    <mergeCell ref="I6:I10"/>
    <mergeCell ref="M6:M10"/>
    <mergeCell ref="Q6:Q10"/>
    <mergeCell ref="U6:U10"/>
    <mergeCell ref="E11:E15"/>
    <mergeCell ref="I11:I15"/>
    <mergeCell ref="M11:M15"/>
    <mergeCell ref="Q11:Q15"/>
    <mergeCell ref="U11:U15"/>
    <mergeCell ref="U3:W3"/>
    <mergeCell ref="A1:G1"/>
    <mergeCell ref="E3:G3"/>
    <mergeCell ref="I3:K3"/>
    <mergeCell ref="M3:O3"/>
    <mergeCell ref="Q3:S3"/>
  </mergeCells>
  <phoneticPr fontId="3" type="noConversion"/>
  <pageMargins left="0" right="0" top="0" bottom="0" header="0.31496062992125984" footer="0.31496062992125984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D9F1E-3386-4108-BFED-024156FC1C47}">
  <sheetPr>
    <pageSetUpPr fitToPage="1"/>
  </sheetPr>
  <dimension ref="A1:AA77"/>
  <sheetViews>
    <sheetView view="pageBreakPreview" topLeftCell="A39" zoomScale="115" zoomScaleNormal="85" zoomScaleSheetLayoutView="115" workbookViewId="0">
      <selection activeCell="F45" sqref="F45"/>
    </sheetView>
  </sheetViews>
  <sheetFormatPr defaultColWidth="9" defaultRowHeight="16.2"/>
  <cols>
    <col min="1" max="1" width="9.21875" style="15" customWidth="1"/>
    <col min="2" max="4" width="0.88671875" style="15" hidden="1" customWidth="1"/>
    <col min="5" max="5" width="3" style="15" customWidth="1"/>
    <col min="6" max="6" width="8.21875" style="15" customWidth="1"/>
    <col min="7" max="7" width="7.21875" style="15" customWidth="1"/>
    <col min="8" max="8" width="4.6640625" style="15" hidden="1" customWidth="1"/>
    <col min="9" max="9" width="3" style="15" customWidth="1"/>
    <col min="10" max="10" width="8.109375" style="15" customWidth="1"/>
    <col min="11" max="11" width="6.33203125" style="15" customWidth="1"/>
    <col min="12" max="12" width="5.44140625" style="15" hidden="1" customWidth="1"/>
    <col min="13" max="13" width="2.77734375" style="15" customWidth="1"/>
    <col min="14" max="14" width="7.77734375" style="15" customWidth="1"/>
    <col min="15" max="15" width="6.21875" style="15" customWidth="1"/>
    <col min="16" max="16" width="10.6640625" style="15" hidden="1" customWidth="1"/>
    <col min="17" max="17" width="3.6640625" style="15" customWidth="1"/>
    <col min="18" max="18" width="7.77734375" style="15" customWidth="1"/>
    <col min="19" max="19" width="7.109375" style="15" customWidth="1"/>
    <col min="20" max="20" width="10.6640625" style="15" hidden="1" customWidth="1"/>
    <col min="21" max="21" width="3.6640625" style="15" customWidth="1"/>
    <col min="22" max="22" width="8.109375" style="15" customWidth="1"/>
    <col min="23" max="23" width="7.44140625" style="17" customWidth="1"/>
    <col min="24" max="24" width="12" style="15" hidden="1" customWidth="1"/>
    <col min="25" max="25" width="10.6640625" style="15" customWidth="1"/>
    <col min="26" max="16384" width="9" style="15"/>
  </cols>
  <sheetData>
    <row r="1" spans="1:23" ht="22.2">
      <c r="A1" s="137" t="s">
        <v>88</v>
      </c>
      <c r="B1" s="137"/>
      <c r="C1" s="137"/>
      <c r="D1" s="137"/>
      <c r="E1" s="137"/>
      <c r="F1" s="137"/>
      <c r="G1" s="137"/>
      <c r="H1" s="16"/>
      <c r="S1" s="16"/>
      <c r="T1" s="16"/>
      <c r="W1" s="15"/>
    </row>
    <row r="2" spans="1:23">
      <c r="A2" s="15" t="s">
        <v>89</v>
      </c>
    </row>
    <row r="3" spans="1:23">
      <c r="A3" s="18" t="s">
        <v>90</v>
      </c>
      <c r="E3" s="136" t="s">
        <v>140</v>
      </c>
      <c r="F3" s="136"/>
      <c r="G3" s="136"/>
      <c r="H3" s="19"/>
      <c r="I3" s="136" t="s">
        <v>141</v>
      </c>
      <c r="J3" s="136"/>
      <c r="K3" s="136"/>
      <c r="L3" s="19"/>
      <c r="M3" s="136" t="s">
        <v>142</v>
      </c>
      <c r="N3" s="136"/>
      <c r="O3" s="136"/>
      <c r="P3" s="19"/>
      <c r="Q3" s="136" t="s">
        <v>143</v>
      </c>
      <c r="R3" s="136"/>
      <c r="S3" s="136"/>
      <c r="T3" s="19"/>
      <c r="U3" s="136" t="s">
        <v>144</v>
      </c>
      <c r="V3" s="136"/>
      <c r="W3" s="136"/>
    </row>
    <row r="4" spans="1:23">
      <c r="A4" s="18" t="s">
        <v>96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</row>
    <row r="5" spans="1:23">
      <c r="A5" s="18"/>
      <c r="B5" s="18"/>
      <c r="C5" s="18"/>
      <c r="D5" s="18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ht="16.5" customHeight="1">
      <c r="A6" s="23" t="s">
        <v>97</v>
      </c>
      <c r="B6" s="23"/>
      <c r="C6" s="23"/>
      <c r="D6" s="23"/>
      <c r="E6" s="146" t="str">
        <f>國小菜單!A14</f>
        <v>糙米飯</v>
      </c>
      <c r="F6" s="85" t="s">
        <v>98</v>
      </c>
      <c r="G6" s="30">
        <v>80</v>
      </c>
      <c r="H6" s="26"/>
      <c r="I6" s="146" t="str">
        <f>國小菜單!C14</f>
        <v>小米飯</v>
      </c>
      <c r="J6" s="27" t="s">
        <v>98</v>
      </c>
      <c r="K6" s="30">
        <v>80</v>
      </c>
      <c r="L6" s="26"/>
      <c r="M6" s="146" t="str">
        <f>國小菜單!E14</f>
        <v>白飯</v>
      </c>
      <c r="N6" s="29" t="s">
        <v>145</v>
      </c>
      <c r="O6" s="30">
        <v>100</v>
      </c>
      <c r="P6" s="31"/>
      <c r="Q6" s="146" t="str">
        <f>國小菜單!G14</f>
        <v>上海菜飯</v>
      </c>
      <c r="R6" s="29" t="s">
        <v>145</v>
      </c>
      <c r="S6" s="30">
        <v>100</v>
      </c>
      <c r="T6" s="26"/>
      <c r="U6" s="146" t="str">
        <f>國小菜單!I14</f>
        <v>胚芽米飯</v>
      </c>
      <c r="V6" s="29" t="s">
        <v>98</v>
      </c>
      <c r="W6" s="30">
        <v>80</v>
      </c>
    </row>
    <row r="7" spans="1:23">
      <c r="A7" s="23"/>
      <c r="B7" s="23"/>
      <c r="C7" s="23"/>
      <c r="D7" s="23"/>
      <c r="E7" s="147"/>
      <c r="F7" s="85" t="s">
        <v>146</v>
      </c>
      <c r="G7" s="30">
        <v>20</v>
      </c>
      <c r="H7" s="26"/>
      <c r="I7" s="147"/>
      <c r="J7" s="27" t="s">
        <v>147</v>
      </c>
      <c r="K7" s="30">
        <v>20</v>
      </c>
      <c r="L7" s="26"/>
      <c r="M7" s="147"/>
      <c r="N7" s="29"/>
      <c r="O7" s="30"/>
      <c r="P7" s="31"/>
      <c r="Q7" s="147"/>
      <c r="R7" s="29" t="s">
        <v>27</v>
      </c>
      <c r="S7" s="30">
        <v>15</v>
      </c>
      <c r="T7" s="26"/>
      <c r="U7" s="147"/>
      <c r="V7" s="29" t="s">
        <v>148</v>
      </c>
      <c r="W7" s="30">
        <v>20</v>
      </c>
    </row>
    <row r="8" spans="1:23">
      <c r="A8" s="23"/>
      <c r="B8" s="23"/>
      <c r="C8" s="23"/>
      <c r="D8" s="23"/>
      <c r="E8" s="147"/>
      <c r="F8" s="86"/>
      <c r="G8" s="26"/>
      <c r="H8" s="26"/>
      <c r="I8" s="147"/>
      <c r="J8" s="86"/>
      <c r="K8" s="26"/>
      <c r="L8" s="26"/>
      <c r="M8" s="147"/>
      <c r="N8" s="29"/>
      <c r="O8" s="30"/>
      <c r="P8" s="31"/>
      <c r="Q8" s="147"/>
      <c r="R8" s="29" t="s">
        <v>109</v>
      </c>
      <c r="S8" s="30">
        <v>3</v>
      </c>
      <c r="T8" s="26"/>
      <c r="U8" s="147"/>
      <c r="V8" s="86"/>
      <c r="W8" s="26"/>
    </row>
    <row r="9" spans="1:23">
      <c r="A9" s="23"/>
      <c r="B9" s="23"/>
      <c r="C9" s="23"/>
      <c r="D9" s="23"/>
      <c r="E9" s="147"/>
      <c r="F9" s="86"/>
      <c r="G9" s="26"/>
      <c r="H9" s="26"/>
      <c r="I9" s="147"/>
      <c r="J9" s="86"/>
      <c r="K9" s="26"/>
      <c r="L9" s="26"/>
      <c r="M9" s="147"/>
      <c r="N9" s="29"/>
      <c r="O9" s="30"/>
      <c r="P9" s="31"/>
      <c r="Q9" s="147"/>
      <c r="R9" s="29" t="s">
        <v>104</v>
      </c>
      <c r="S9" s="30">
        <v>5</v>
      </c>
      <c r="T9" s="26"/>
      <c r="U9" s="147"/>
      <c r="V9" s="86"/>
      <c r="W9" s="26"/>
    </row>
    <row r="10" spans="1:23">
      <c r="A10" s="23"/>
      <c r="B10" s="23"/>
      <c r="C10" s="23"/>
      <c r="D10" s="23"/>
      <c r="E10" s="147"/>
      <c r="F10" s="86"/>
      <c r="G10" s="26"/>
      <c r="H10" s="26"/>
      <c r="I10" s="147"/>
      <c r="J10" s="86"/>
      <c r="K10" s="26"/>
      <c r="L10" s="26"/>
      <c r="M10" s="147"/>
      <c r="N10" s="54"/>
      <c r="O10" s="30"/>
      <c r="P10" s="36"/>
      <c r="Q10" s="147"/>
      <c r="R10" s="54" t="s">
        <v>114</v>
      </c>
      <c r="S10" s="30">
        <v>3</v>
      </c>
      <c r="T10" s="26"/>
      <c r="U10" s="147"/>
      <c r="V10" s="86"/>
      <c r="W10" s="26"/>
    </row>
    <row r="11" spans="1:23">
      <c r="A11" s="23" t="s">
        <v>100</v>
      </c>
      <c r="B11" s="23"/>
      <c r="C11" s="23"/>
      <c r="D11" s="23"/>
      <c r="E11" s="147"/>
      <c r="F11" s="86"/>
      <c r="G11" s="26"/>
      <c r="H11" s="26"/>
      <c r="I11" s="147"/>
      <c r="J11" s="86"/>
      <c r="K11" s="26"/>
      <c r="L11" s="34"/>
      <c r="M11" s="147"/>
      <c r="N11" s="29"/>
      <c r="O11" s="30"/>
      <c r="P11" s="36"/>
      <c r="Q11" s="147"/>
      <c r="R11" s="29" t="s">
        <v>111</v>
      </c>
      <c r="S11" s="30">
        <v>1</v>
      </c>
      <c r="T11" s="26"/>
      <c r="U11" s="147"/>
      <c r="V11" s="86"/>
      <c r="W11" s="26"/>
    </row>
    <row r="12" spans="1:23" ht="16.5" customHeight="1">
      <c r="A12" s="23" t="s">
        <v>97</v>
      </c>
      <c r="B12" s="23"/>
      <c r="C12" s="23"/>
      <c r="D12" s="23"/>
      <c r="E12" s="160" t="str">
        <f>國小菜單!A15</f>
        <v>醋溜肉片</v>
      </c>
      <c r="F12" s="37" t="s">
        <v>167</v>
      </c>
      <c r="G12" s="38">
        <v>45</v>
      </c>
      <c r="H12" s="39"/>
      <c r="I12" s="148" t="str">
        <f>國小菜單!C15</f>
        <v>鹹水雞</v>
      </c>
      <c r="J12" s="37" t="s">
        <v>101</v>
      </c>
      <c r="K12" s="38">
        <v>80</v>
      </c>
      <c r="L12" s="39"/>
      <c r="M12" s="148" t="str">
        <f>國小菜單!E15</f>
        <v>鐵板豬柳</v>
      </c>
      <c r="N12" s="37" t="s">
        <v>150</v>
      </c>
      <c r="O12" s="38">
        <v>40</v>
      </c>
      <c r="P12" s="40"/>
      <c r="Q12" s="140" t="str">
        <f>國小菜單!G15</f>
        <v>紅燒雞</v>
      </c>
      <c r="R12" s="37" t="s">
        <v>101</v>
      </c>
      <c r="S12" s="38">
        <v>75</v>
      </c>
      <c r="T12" s="40"/>
      <c r="U12" s="144" t="str">
        <f>國小菜單!I15</f>
        <v>香酥魚</v>
      </c>
      <c r="V12" s="37" t="s">
        <v>151</v>
      </c>
      <c r="W12" s="38">
        <v>85</v>
      </c>
    </row>
    <row r="13" spans="1:23">
      <c r="A13" s="23" t="s">
        <v>102</v>
      </c>
      <c r="B13" s="23"/>
      <c r="C13" s="23"/>
      <c r="D13" s="23"/>
      <c r="E13" s="161"/>
      <c r="F13" s="37" t="s">
        <v>110</v>
      </c>
      <c r="G13" s="38">
        <v>20</v>
      </c>
      <c r="H13" s="39"/>
      <c r="I13" s="149"/>
      <c r="J13" s="37" t="s">
        <v>153</v>
      </c>
      <c r="K13" s="38">
        <v>10</v>
      </c>
      <c r="L13" s="39"/>
      <c r="M13" s="149"/>
      <c r="N13" s="37" t="s">
        <v>110</v>
      </c>
      <c r="O13" s="38">
        <v>20</v>
      </c>
      <c r="P13" s="40"/>
      <c r="Q13" s="141"/>
      <c r="R13" s="37" t="s">
        <v>110</v>
      </c>
      <c r="S13" s="38">
        <v>15</v>
      </c>
      <c r="T13" s="40"/>
      <c r="U13" s="145"/>
      <c r="V13" s="29" t="s">
        <v>154</v>
      </c>
      <c r="W13" s="30"/>
    </row>
    <row r="14" spans="1:23">
      <c r="A14" s="23"/>
      <c r="B14" s="23"/>
      <c r="C14" s="23"/>
      <c r="D14" s="23"/>
      <c r="E14" s="161"/>
      <c r="F14" s="37" t="s">
        <v>156</v>
      </c>
      <c r="G14" s="38">
        <v>5</v>
      </c>
      <c r="H14" s="39"/>
      <c r="I14" s="149"/>
      <c r="J14" s="37" t="s">
        <v>156</v>
      </c>
      <c r="K14" s="38">
        <v>5</v>
      </c>
      <c r="L14" s="39"/>
      <c r="M14" s="149"/>
      <c r="N14" s="37" t="s">
        <v>104</v>
      </c>
      <c r="O14" s="38">
        <v>5</v>
      </c>
      <c r="P14" s="40"/>
      <c r="Q14" s="141"/>
      <c r="R14" s="37" t="s">
        <v>104</v>
      </c>
      <c r="S14" s="38">
        <v>5</v>
      </c>
      <c r="T14" s="40"/>
      <c r="U14" s="145"/>
      <c r="V14" s="29"/>
      <c r="W14" s="30"/>
    </row>
    <row r="15" spans="1:23">
      <c r="A15" s="23"/>
      <c r="B15" s="23"/>
      <c r="C15" s="23"/>
      <c r="D15" s="23"/>
      <c r="E15" s="161"/>
      <c r="F15" s="53"/>
      <c r="G15" s="41"/>
      <c r="H15" s="39"/>
      <c r="I15" s="149"/>
      <c r="J15" s="29" t="s">
        <v>106</v>
      </c>
      <c r="K15" s="38"/>
      <c r="L15" s="39"/>
      <c r="M15" s="149"/>
      <c r="N15" s="29"/>
      <c r="O15" s="30"/>
      <c r="P15" s="40"/>
      <c r="Q15" s="141"/>
      <c r="R15" s="29" t="s">
        <v>157</v>
      </c>
      <c r="S15" s="41"/>
      <c r="T15" s="40"/>
      <c r="U15" s="145"/>
      <c r="V15" s="37"/>
      <c r="W15" s="41"/>
    </row>
    <row r="16" spans="1:23">
      <c r="A16" s="23"/>
      <c r="B16" s="23"/>
      <c r="C16" s="23"/>
      <c r="D16" s="23"/>
      <c r="E16" s="162"/>
      <c r="F16" s="37"/>
      <c r="G16" s="30"/>
      <c r="H16" s="31"/>
      <c r="I16" s="150"/>
      <c r="J16" s="29"/>
      <c r="K16" s="45"/>
      <c r="L16" s="44"/>
      <c r="M16" s="150"/>
      <c r="N16" s="45"/>
      <c r="O16" s="45"/>
      <c r="P16" s="45"/>
      <c r="Q16" s="141"/>
      <c r="R16" s="29"/>
      <c r="S16" s="87"/>
      <c r="T16" s="45"/>
      <c r="U16" s="145"/>
      <c r="V16" s="53"/>
      <c r="W16" s="41"/>
    </row>
    <row r="17" spans="1:23" ht="16.5" customHeight="1">
      <c r="A17" s="23" t="s">
        <v>107</v>
      </c>
      <c r="B17" s="23"/>
      <c r="C17" s="23"/>
      <c r="D17" s="23"/>
      <c r="E17" s="148" t="str">
        <f>國小菜單!A16</f>
        <v>洋蔥玉米蛋</v>
      </c>
      <c r="F17" s="37" t="s">
        <v>158</v>
      </c>
      <c r="G17" s="38">
        <v>40</v>
      </c>
      <c r="H17" s="39"/>
      <c r="I17" s="148" t="str">
        <f>國小菜單!C16</f>
        <v>綜合滷味</v>
      </c>
      <c r="J17" s="37" t="s">
        <v>159</v>
      </c>
      <c r="K17" s="38">
        <v>15</v>
      </c>
      <c r="L17" s="39"/>
      <c r="M17" s="148" t="str">
        <f>國小菜單!E16</f>
        <v>脆炒青花</v>
      </c>
      <c r="N17" s="37" t="s">
        <v>160</v>
      </c>
      <c r="O17" s="38">
        <v>80</v>
      </c>
      <c r="P17" s="40"/>
      <c r="Q17" s="144" t="str">
        <f>國小菜單!G16</f>
        <v>紹子蒸蛋</v>
      </c>
      <c r="R17" s="37" t="s">
        <v>158</v>
      </c>
      <c r="S17" s="38">
        <v>35</v>
      </c>
      <c r="T17" s="40"/>
      <c r="U17" s="144" t="str">
        <f>國小菜單!I16</f>
        <v>大瓜什錦</v>
      </c>
      <c r="V17" s="37" t="s">
        <v>161</v>
      </c>
      <c r="W17" s="38">
        <v>70</v>
      </c>
    </row>
    <row r="18" spans="1:23">
      <c r="A18" s="23" t="s">
        <v>100</v>
      </c>
      <c r="B18" s="23"/>
      <c r="C18" s="23"/>
      <c r="D18" s="23"/>
      <c r="E18" s="149"/>
      <c r="F18" s="37" t="s">
        <v>110</v>
      </c>
      <c r="G18" s="38">
        <v>10</v>
      </c>
      <c r="H18" s="39"/>
      <c r="I18" s="149"/>
      <c r="J18" s="37" t="s">
        <v>104</v>
      </c>
      <c r="K18" s="38">
        <v>5</v>
      </c>
      <c r="L18" s="39"/>
      <c r="M18" s="149"/>
      <c r="N18" s="37" t="s">
        <v>162</v>
      </c>
      <c r="O18" s="38">
        <v>5</v>
      </c>
      <c r="P18" s="40"/>
      <c r="Q18" s="145"/>
      <c r="R18" s="37" t="s">
        <v>109</v>
      </c>
      <c r="S18" s="38">
        <v>5</v>
      </c>
      <c r="T18" s="40"/>
      <c r="U18" s="145"/>
      <c r="V18" s="37" t="s">
        <v>104</v>
      </c>
      <c r="W18" s="38">
        <v>5</v>
      </c>
    </row>
    <row r="19" spans="1:23">
      <c r="A19" s="23"/>
      <c r="B19" s="23"/>
      <c r="C19" s="23"/>
      <c r="D19" s="23"/>
      <c r="E19" s="149"/>
      <c r="F19" s="37" t="s">
        <v>163</v>
      </c>
      <c r="G19" s="38">
        <v>20</v>
      </c>
      <c r="H19" s="39"/>
      <c r="I19" s="149"/>
      <c r="J19" s="37" t="s">
        <v>164</v>
      </c>
      <c r="K19" s="38">
        <v>35</v>
      </c>
      <c r="L19" s="39"/>
      <c r="M19" s="149"/>
      <c r="N19" s="37" t="s">
        <v>104</v>
      </c>
      <c r="O19" s="38">
        <v>5</v>
      </c>
      <c r="P19" s="40"/>
      <c r="Q19" s="145"/>
      <c r="R19" s="37" t="s">
        <v>165</v>
      </c>
      <c r="S19" s="38">
        <v>1</v>
      </c>
      <c r="T19" s="40"/>
      <c r="U19" s="145"/>
      <c r="V19" s="37" t="s">
        <v>114</v>
      </c>
      <c r="W19" s="38">
        <v>5</v>
      </c>
    </row>
    <row r="20" spans="1:23">
      <c r="A20" s="23"/>
      <c r="B20" s="23"/>
      <c r="C20" s="23"/>
      <c r="D20" s="23"/>
      <c r="E20" s="149"/>
      <c r="F20" s="37" t="s">
        <v>104</v>
      </c>
      <c r="G20" s="38">
        <v>5</v>
      </c>
      <c r="H20" s="39"/>
      <c r="I20" s="149"/>
      <c r="J20" s="37" t="s">
        <v>166</v>
      </c>
      <c r="K20" s="38">
        <v>5</v>
      </c>
      <c r="L20" s="39"/>
      <c r="M20" s="149"/>
      <c r="N20" s="37" t="s">
        <v>114</v>
      </c>
      <c r="O20" s="38">
        <v>3</v>
      </c>
      <c r="P20" s="40"/>
      <c r="Q20" s="145"/>
      <c r="R20" s="37"/>
      <c r="S20" s="30"/>
      <c r="T20" s="40"/>
      <c r="U20" s="145"/>
      <c r="V20" s="37" t="s">
        <v>167</v>
      </c>
      <c r="W20" s="38">
        <v>5</v>
      </c>
    </row>
    <row r="21" spans="1:23">
      <c r="A21" s="23"/>
      <c r="B21" s="23"/>
      <c r="C21" s="23"/>
      <c r="D21" s="23"/>
      <c r="E21" s="149"/>
      <c r="F21" s="37"/>
      <c r="G21" s="30"/>
      <c r="H21" s="31"/>
      <c r="I21" s="149"/>
      <c r="J21" s="29"/>
      <c r="K21" s="30"/>
      <c r="L21" s="31"/>
      <c r="M21" s="149"/>
      <c r="N21" s="88"/>
      <c r="O21" s="30"/>
      <c r="P21" s="40"/>
      <c r="Q21" s="145"/>
      <c r="R21" s="29"/>
      <c r="S21" s="30"/>
      <c r="T21" s="45"/>
      <c r="U21" s="145"/>
      <c r="V21" s="37"/>
      <c r="W21" s="38"/>
    </row>
    <row r="22" spans="1:23">
      <c r="A22" s="23"/>
      <c r="B22" s="23"/>
      <c r="C22" s="23"/>
      <c r="D22" s="23"/>
      <c r="E22" s="150"/>
      <c r="F22" s="89"/>
      <c r="G22" s="90"/>
      <c r="H22" s="49"/>
      <c r="I22" s="150"/>
      <c r="J22" s="29"/>
      <c r="K22" s="30"/>
      <c r="L22" s="50"/>
      <c r="M22" s="150"/>
      <c r="N22" s="47"/>
      <c r="O22" s="91"/>
      <c r="P22" s="40"/>
      <c r="Q22" s="145"/>
      <c r="R22" s="29"/>
      <c r="S22" s="30"/>
      <c r="T22" s="45"/>
      <c r="U22" s="145"/>
      <c r="V22" s="37"/>
      <c r="W22" s="38"/>
    </row>
    <row r="23" spans="1:23" ht="16.5" customHeight="1">
      <c r="A23" s="23" t="s">
        <v>107</v>
      </c>
      <c r="B23" s="23"/>
      <c r="C23" s="23"/>
      <c r="D23" s="23"/>
      <c r="E23" s="148" t="str">
        <f>國小菜單!A17</f>
        <v>花生滷海菜</v>
      </c>
      <c r="F23" s="37" t="s">
        <v>168</v>
      </c>
      <c r="G23" s="38">
        <v>20</v>
      </c>
      <c r="H23" s="39"/>
      <c r="I23" s="148" t="str">
        <f>國小菜單!C17</f>
        <v>螞蟻上樹</v>
      </c>
      <c r="J23" s="37" t="s">
        <v>169</v>
      </c>
      <c r="K23" s="38">
        <v>10</v>
      </c>
      <c r="L23" s="39"/>
      <c r="M23" s="148" t="str">
        <f>國小菜單!E17</f>
        <v>客家小炒</v>
      </c>
      <c r="N23" s="37" t="s">
        <v>170</v>
      </c>
      <c r="O23" s="38">
        <v>30</v>
      </c>
      <c r="P23" s="40"/>
      <c r="Q23" s="144" t="str">
        <f>國小菜單!G17</f>
        <v>麻香鮑菇</v>
      </c>
      <c r="R23" s="37" t="s">
        <v>112</v>
      </c>
      <c r="S23" s="38">
        <v>45</v>
      </c>
      <c r="T23" s="40"/>
      <c r="U23" s="144" t="str">
        <f>國小菜單!I17</f>
        <v>元氣咖哩</v>
      </c>
      <c r="V23" s="37" t="s">
        <v>171</v>
      </c>
      <c r="W23" s="38">
        <v>60</v>
      </c>
    </row>
    <row r="24" spans="1:23">
      <c r="A24" s="23" t="s">
        <v>100</v>
      </c>
      <c r="B24" s="23"/>
      <c r="C24" s="23"/>
      <c r="D24" s="23"/>
      <c r="E24" s="149"/>
      <c r="F24" s="37" t="s">
        <v>172</v>
      </c>
      <c r="G24" s="38">
        <v>10</v>
      </c>
      <c r="H24" s="39"/>
      <c r="I24" s="149"/>
      <c r="J24" s="37" t="s">
        <v>104</v>
      </c>
      <c r="K24" s="38">
        <v>5</v>
      </c>
      <c r="L24" s="39"/>
      <c r="M24" s="149"/>
      <c r="N24" s="37" t="s">
        <v>173</v>
      </c>
      <c r="O24" s="38">
        <v>5</v>
      </c>
      <c r="P24" s="40"/>
      <c r="Q24" s="145"/>
      <c r="R24" s="37" t="s">
        <v>164</v>
      </c>
      <c r="S24" s="38">
        <v>25</v>
      </c>
      <c r="T24" s="40"/>
      <c r="U24" s="145"/>
      <c r="V24" s="37" t="s">
        <v>104</v>
      </c>
      <c r="W24" s="38">
        <v>5</v>
      </c>
    </row>
    <row r="25" spans="1:23">
      <c r="A25" s="23"/>
      <c r="B25" s="23"/>
      <c r="C25" s="23"/>
      <c r="D25" s="23"/>
      <c r="E25" s="149"/>
      <c r="F25" s="37" t="s">
        <v>174</v>
      </c>
      <c r="G25" s="38">
        <v>40</v>
      </c>
      <c r="H25" s="39"/>
      <c r="I25" s="149"/>
      <c r="J25" s="37" t="s">
        <v>112</v>
      </c>
      <c r="K25" s="38">
        <v>25</v>
      </c>
      <c r="L25" s="39"/>
      <c r="M25" s="149"/>
      <c r="N25" s="37" t="s">
        <v>175</v>
      </c>
      <c r="O25" s="38">
        <v>1</v>
      </c>
      <c r="P25" s="40"/>
      <c r="Q25" s="145"/>
      <c r="R25" s="37" t="s">
        <v>176</v>
      </c>
      <c r="S25" s="38">
        <v>1</v>
      </c>
      <c r="T25" s="40"/>
      <c r="U25" s="145"/>
      <c r="V25" s="37" t="s">
        <v>110</v>
      </c>
      <c r="W25" s="38">
        <v>5</v>
      </c>
    </row>
    <row r="26" spans="1:23">
      <c r="A26" s="23"/>
      <c r="B26" s="23"/>
      <c r="C26" s="23"/>
      <c r="D26" s="23"/>
      <c r="E26" s="149"/>
      <c r="F26" s="29"/>
      <c r="G26" s="30"/>
      <c r="H26" s="39"/>
      <c r="I26" s="149"/>
      <c r="J26" s="37" t="s">
        <v>114</v>
      </c>
      <c r="K26" s="38">
        <v>5</v>
      </c>
      <c r="L26" s="39"/>
      <c r="M26" s="149"/>
      <c r="N26" s="37" t="s">
        <v>177</v>
      </c>
      <c r="O26" s="38">
        <v>3</v>
      </c>
      <c r="P26" s="40"/>
      <c r="Q26" s="145"/>
      <c r="R26" s="37" t="s">
        <v>178</v>
      </c>
      <c r="S26" s="38">
        <v>0.1</v>
      </c>
      <c r="T26" s="40"/>
      <c r="U26" s="145"/>
      <c r="V26" s="37" t="s">
        <v>179</v>
      </c>
      <c r="W26" s="38">
        <v>5</v>
      </c>
    </row>
    <row r="27" spans="1:23">
      <c r="A27" s="23"/>
      <c r="B27" s="23"/>
      <c r="C27" s="23"/>
      <c r="D27" s="23"/>
      <c r="E27" s="149"/>
      <c r="F27" s="37"/>
      <c r="G27" s="30"/>
      <c r="H27" s="31"/>
      <c r="I27" s="149"/>
      <c r="J27" s="37" t="s">
        <v>109</v>
      </c>
      <c r="K27" s="38">
        <v>5</v>
      </c>
      <c r="L27" s="50"/>
      <c r="M27" s="149"/>
      <c r="N27" s="47"/>
      <c r="O27" s="91"/>
      <c r="P27" s="40"/>
      <c r="Q27" s="145"/>
      <c r="R27" s="29"/>
      <c r="S27" s="30"/>
      <c r="T27" s="40"/>
      <c r="U27" s="145"/>
      <c r="V27" s="37" t="s">
        <v>180</v>
      </c>
      <c r="W27" s="38">
        <v>3</v>
      </c>
    </row>
    <row r="28" spans="1:23">
      <c r="A28" s="23"/>
      <c r="B28" s="23"/>
      <c r="C28" s="23"/>
      <c r="D28" s="23"/>
      <c r="E28" s="149"/>
      <c r="F28" s="53"/>
      <c r="G28" s="41"/>
      <c r="H28" s="31"/>
      <c r="I28" s="149"/>
      <c r="J28" s="37" t="s">
        <v>165</v>
      </c>
      <c r="K28" s="38">
        <v>1</v>
      </c>
      <c r="L28" s="50"/>
      <c r="M28" s="149"/>
      <c r="N28" s="92"/>
      <c r="O28" s="93"/>
      <c r="P28" s="40"/>
      <c r="Q28" s="145"/>
      <c r="R28" s="29"/>
      <c r="S28" s="30"/>
      <c r="T28" s="40"/>
      <c r="U28" s="145"/>
      <c r="V28" s="37"/>
      <c r="W28" s="30"/>
    </row>
    <row r="29" spans="1:23" ht="16.5" customHeight="1">
      <c r="A29" s="23" t="s">
        <v>115</v>
      </c>
      <c r="B29" s="23"/>
      <c r="C29" s="23"/>
      <c r="D29" s="23"/>
      <c r="E29" s="166" t="str">
        <f>國小菜單!A18</f>
        <v>蚵仔白菜</v>
      </c>
      <c r="F29" s="29" t="s">
        <v>24</v>
      </c>
      <c r="G29" s="30">
        <v>100</v>
      </c>
      <c r="H29" s="31"/>
      <c r="I29" s="148" t="str">
        <f>國小菜單!C18</f>
        <v>空心菜</v>
      </c>
      <c r="J29" s="29" t="s">
        <v>25</v>
      </c>
      <c r="K29" s="30">
        <v>100</v>
      </c>
      <c r="L29" s="39"/>
      <c r="M29" s="140" t="str">
        <f>國小菜單!E18</f>
        <v>油菜</v>
      </c>
      <c r="N29" s="29" t="s">
        <v>26</v>
      </c>
      <c r="O29" s="30">
        <v>100</v>
      </c>
      <c r="P29" s="36"/>
      <c r="Q29" s="154" t="str">
        <f>國小菜單!G18</f>
        <v>小白菜</v>
      </c>
      <c r="R29" s="29" t="s">
        <v>4</v>
      </c>
      <c r="S29" s="30">
        <v>100</v>
      </c>
      <c r="T29" s="36"/>
      <c r="U29" s="163" t="str">
        <f>國小菜單!I18</f>
        <v>有機蔬菜</v>
      </c>
      <c r="V29" s="29" t="s">
        <v>263</v>
      </c>
      <c r="W29" s="30">
        <v>100</v>
      </c>
    </row>
    <row r="30" spans="1:23">
      <c r="A30" s="23" t="s">
        <v>102</v>
      </c>
      <c r="B30" s="23"/>
      <c r="C30" s="23"/>
      <c r="D30" s="23"/>
      <c r="E30" s="167"/>
      <c r="F30" s="29"/>
      <c r="G30" s="30"/>
      <c r="H30" s="31"/>
      <c r="I30" s="149"/>
      <c r="J30" s="29"/>
      <c r="K30" s="30"/>
      <c r="L30" s="31"/>
      <c r="M30" s="141"/>
      <c r="N30" s="45"/>
      <c r="O30" s="45"/>
      <c r="P30" s="45"/>
      <c r="Q30" s="155"/>
      <c r="R30" s="46"/>
      <c r="S30" s="45"/>
      <c r="T30" s="45"/>
      <c r="U30" s="164"/>
      <c r="V30" s="46"/>
      <c r="W30" s="45"/>
    </row>
    <row r="31" spans="1:23">
      <c r="A31" s="23"/>
      <c r="B31" s="23"/>
      <c r="C31" s="23"/>
      <c r="D31" s="23"/>
      <c r="E31" s="167"/>
      <c r="F31" s="29"/>
      <c r="G31" s="30"/>
      <c r="H31" s="49"/>
      <c r="I31" s="150"/>
      <c r="J31" s="46"/>
      <c r="K31" s="45"/>
      <c r="L31" s="49"/>
      <c r="M31" s="141"/>
      <c r="N31" s="45"/>
      <c r="O31" s="45"/>
      <c r="P31" s="45"/>
      <c r="Q31" s="155"/>
      <c r="R31" s="46"/>
      <c r="S31" s="45"/>
      <c r="T31" s="45"/>
      <c r="U31" s="165"/>
      <c r="V31" s="46"/>
      <c r="W31" s="45"/>
    </row>
    <row r="32" spans="1:23" ht="16.5" customHeight="1">
      <c r="A32" s="23" t="s">
        <v>116</v>
      </c>
      <c r="B32" s="23"/>
      <c r="C32" s="23"/>
      <c r="D32" s="23"/>
      <c r="E32" s="148" t="str">
        <f>國小菜單!A19</f>
        <v>南瓜濃湯</v>
      </c>
      <c r="F32" s="37" t="s">
        <v>181</v>
      </c>
      <c r="G32" s="38">
        <v>20</v>
      </c>
      <c r="H32" s="39"/>
      <c r="I32" s="148" t="str">
        <f>國小菜單!C19</f>
        <v>肉骨茶湯</v>
      </c>
      <c r="J32" s="37" t="s">
        <v>182</v>
      </c>
      <c r="K32" s="38">
        <v>25</v>
      </c>
      <c r="L32" s="39"/>
      <c r="M32" s="148" t="str">
        <f>國小菜單!E19</f>
        <v>紫菜蛋花湯</v>
      </c>
      <c r="N32" s="37" t="s">
        <v>183</v>
      </c>
      <c r="O32" s="38">
        <v>2</v>
      </c>
      <c r="P32" s="40"/>
      <c r="Q32" s="144" t="str">
        <f>國小菜單!G19</f>
        <v>蘿蔔玉米湯</v>
      </c>
      <c r="R32" s="37" t="s">
        <v>174</v>
      </c>
      <c r="S32" s="38">
        <v>30</v>
      </c>
      <c r="T32" s="40"/>
      <c r="U32" s="144" t="str">
        <f>國小菜單!I19</f>
        <v>味噌湯</v>
      </c>
      <c r="V32" s="37" t="s">
        <v>112</v>
      </c>
      <c r="W32" s="38">
        <v>20</v>
      </c>
    </row>
    <row r="33" spans="1:24">
      <c r="A33" s="23" t="s">
        <v>118</v>
      </c>
      <c r="B33" s="23"/>
      <c r="C33" s="23"/>
      <c r="D33" s="23"/>
      <c r="E33" s="149"/>
      <c r="F33" s="37" t="s">
        <v>171</v>
      </c>
      <c r="G33" s="38">
        <v>20</v>
      </c>
      <c r="H33" s="39"/>
      <c r="I33" s="149"/>
      <c r="J33" s="37" t="s">
        <v>177</v>
      </c>
      <c r="K33" s="38">
        <v>5</v>
      </c>
      <c r="L33" s="39"/>
      <c r="M33" s="149"/>
      <c r="N33" s="37" t="s">
        <v>158</v>
      </c>
      <c r="O33" s="38">
        <v>5</v>
      </c>
      <c r="P33" s="40"/>
      <c r="Q33" s="145"/>
      <c r="R33" s="37" t="s">
        <v>184</v>
      </c>
      <c r="S33" s="38">
        <v>20</v>
      </c>
      <c r="T33" s="40"/>
      <c r="U33" s="145"/>
      <c r="V33" s="37" t="s">
        <v>110</v>
      </c>
      <c r="W33" s="38">
        <v>10</v>
      </c>
    </row>
    <row r="34" spans="1:24">
      <c r="A34" s="23"/>
      <c r="B34" s="23"/>
      <c r="C34" s="23"/>
      <c r="D34" s="23"/>
      <c r="E34" s="149"/>
      <c r="F34" s="37" t="s">
        <v>110</v>
      </c>
      <c r="G34" s="38">
        <v>5</v>
      </c>
      <c r="H34" s="39"/>
      <c r="I34" s="149"/>
      <c r="J34" s="37" t="s">
        <v>113</v>
      </c>
      <c r="K34" s="38">
        <v>10</v>
      </c>
      <c r="L34" s="39"/>
      <c r="M34" s="149"/>
      <c r="N34" s="37" t="s">
        <v>120</v>
      </c>
      <c r="O34" s="38">
        <v>1</v>
      </c>
      <c r="P34" s="40"/>
      <c r="Q34" s="145"/>
      <c r="R34" s="37" t="s">
        <v>104</v>
      </c>
      <c r="S34" s="38">
        <v>5</v>
      </c>
      <c r="T34" s="40"/>
      <c r="U34" s="145"/>
      <c r="V34" s="37" t="s">
        <v>185</v>
      </c>
      <c r="W34" s="38">
        <v>5</v>
      </c>
    </row>
    <row r="35" spans="1:24">
      <c r="A35" s="23"/>
      <c r="B35" s="23"/>
      <c r="C35" s="23"/>
      <c r="D35" s="23"/>
      <c r="E35" s="149"/>
      <c r="F35" s="37"/>
      <c r="G35" s="38"/>
      <c r="H35" s="39"/>
      <c r="I35" s="149"/>
      <c r="J35" s="37"/>
      <c r="K35" s="38"/>
      <c r="L35" s="39"/>
      <c r="M35" s="149"/>
      <c r="N35" s="41"/>
      <c r="O35" s="41"/>
      <c r="P35" s="40"/>
      <c r="Q35" s="145"/>
      <c r="R35" s="29"/>
      <c r="S35" s="30"/>
      <c r="T35" s="36"/>
      <c r="U35" s="145"/>
      <c r="V35" s="29"/>
      <c r="W35" s="30"/>
    </row>
    <row r="36" spans="1:24">
      <c r="A36" s="23"/>
      <c r="B36" s="23"/>
      <c r="C36" s="23"/>
      <c r="D36" s="23"/>
      <c r="E36" s="149"/>
      <c r="F36" s="37"/>
      <c r="G36" s="38"/>
      <c r="H36" s="39"/>
      <c r="I36" s="149"/>
      <c r="J36" s="29"/>
      <c r="K36" s="30"/>
      <c r="L36" s="56"/>
      <c r="M36" s="149"/>
      <c r="N36" s="41"/>
      <c r="O36" s="41"/>
      <c r="P36" s="40"/>
      <c r="Q36" s="145"/>
      <c r="R36" s="53"/>
      <c r="S36" s="30"/>
      <c r="T36" s="36"/>
      <c r="U36" s="145"/>
      <c r="V36" s="53"/>
      <c r="W36" s="41"/>
    </row>
    <row r="37" spans="1:24">
      <c r="A37" s="23"/>
      <c r="B37" s="23"/>
      <c r="C37" s="23"/>
      <c r="D37" s="23"/>
      <c r="E37" s="150"/>
      <c r="F37" s="29"/>
      <c r="G37" s="30"/>
      <c r="H37" s="31"/>
      <c r="I37" s="150"/>
      <c r="J37" s="36"/>
      <c r="K37" s="36"/>
      <c r="L37" s="31"/>
      <c r="M37" s="150"/>
      <c r="N37" s="49"/>
      <c r="O37" s="49"/>
      <c r="P37" s="49"/>
      <c r="Q37" s="145"/>
      <c r="R37" s="41"/>
      <c r="S37" s="41"/>
      <c r="T37" s="45"/>
      <c r="U37" s="145"/>
      <c r="V37" s="94"/>
      <c r="W37" s="40"/>
    </row>
    <row r="38" spans="1:24">
      <c r="A38" s="158" t="s">
        <v>122</v>
      </c>
      <c r="B38" s="58"/>
      <c r="C38" s="58"/>
      <c r="D38" s="58"/>
      <c r="E38" s="153" t="s">
        <v>123</v>
      </c>
      <c r="F38" s="153"/>
      <c r="G38" s="26">
        <f>SUM(F43*D43+F45*D45+F46*D46)</f>
        <v>94</v>
      </c>
      <c r="H38" s="59">
        <f>SUM(G38*4/G41)</f>
        <v>0.54706823803288229</v>
      </c>
      <c r="I38" s="159" t="s">
        <v>123</v>
      </c>
      <c r="J38" s="153"/>
      <c r="K38" s="26">
        <f>SUM(J43*D43+J45*D45+J46*D46)</f>
        <v>95.5</v>
      </c>
      <c r="L38" s="59">
        <f>SUM(K38*4/K41)</f>
        <v>0.55035297507563752</v>
      </c>
      <c r="M38" s="153" t="s">
        <v>123</v>
      </c>
      <c r="N38" s="153"/>
      <c r="O38" s="26">
        <f>SUM(N43*D43+N45*D45+N46*D46)</f>
        <v>86</v>
      </c>
      <c r="P38" s="59">
        <f>SUM(O38*4/O41)</f>
        <v>0.5281744203899893</v>
      </c>
      <c r="Q38" s="153" t="s">
        <v>123</v>
      </c>
      <c r="R38" s="153"/>
      <c r="S38" s="26">
        <f>SUM(R43*D43+R45*D45+R46*D46)</f>
        <v>90.5</v>
      </c>
      <c r="T38" s="59">
        <f>SUM(S38*4/S41)</f>
        <v>0.53861032584436841</v>
      </c>
      <c r="U38" s="153" t="s">
        <v>123</v>
      </c>
      <c r="V38" s="153"/>
      <c r="W38" s="26">
        <f>SUM(V43*D43+V45*D45+V46*D46)</f>
        <v>95</v>
      </c>
      <c r="X38" s="60">
        <f>SUM(W38*4/W41)</f>
        <v>0.54905360497038003</v>
      </c>
    </row>
    <row r="39" spans="1:24">
      <c r="A39" s="158"/>
      <c r="B39" s="58"/>
      <c r="C39" s="58"/>
      <c r="D39" s="58"/>
      <c r="E39" s="153" t="s">
        <v>124</v>
      </c>
      <c r="F39" s="153"/>
      <c r="G39" s="26">
        <f>SUM(F44*C44+F47*C47)</f>
        <v>22.5</v>
      </c>
      <c r="H39" s="59">
        <f>SUM(G39*9/G41)</f>
        <v>0.29463116542994328</v>
      </c>
      <c r="I39" s="153" t="s">
        <v>124</v>
      </c>
      <c r="J39" s="153"/>
      <c r="K39" s="26">
        <f>SUM(J44*C44+J47*C47)</f>
        <v>22.5</v>
      </c>
      <c r="L39" s="59">
        <f>SUM(K39*9/K41)</f>
        <v>0.29174470537386543</v>
      </c>
      <c r="M39" s="153" t="s">
        <v>124</v>
      </c>
      <c r="N39" s="153"/>
      <c r="O39" s="26">
        <f>SUM(N44*C44+N47*C47)</f>
        <v>22.5</v>
      </c>
      <c r="P39" s="59">
        <f>SUM(O39*9/O41)</f>
        <v>0.31091662828189776</v>
      </c>
      <c r="Q39" s="153" t="s">
        <v>124</v>
      </c>
      <c r="R39" s="153"/>
      <c r="S39" s="26">
        <f>SUM(R44*C44+R47*C47)</f>
        <v>22.5</v>
      </c>
      <c r="T39" s="59">
        <f>SUM(S39*9/S41)</f>
        <v>0.30129445023062046</v>
      </c>
      <c r="U39" s="153" t="s">
        <v>124</v>
      </c>
      <c r="V39" s="153"/>
      <c r="W39" s="26">
        <f>SUM(V44*C44+V47*C47)</f>
        <v>22.5</v>
      </c>
      <c r="X39" s="60">
        <f>SUM(W39*9/W41)</f>
        <v>0.29258777633289984</v>
      </c>
    </row>
    <row r="40" spans="1:24">
      <c r="A40" s="158"/>
      <c r="B40" s="58"/>
      <c r="C40" s="58"/>
      <c r="D40" s="58"/>
      <c r="E40" s="153" t="s">
        <v>125</v>
      </c>
      <c r="F40" s="153"/>
      <c r="G40" s="26">
        <f>SUM(F43*B43+F44*B44+F45*B45)</f>
        <v>27.2</v>
      </c>
      <c r="H40" s="59">
        <f>SUM(G40*4/G41)</f>
        <v>0.15830059653717446</v>
      </c>
      <c r="I40" s="153" t="s">
        <v>125</v>
      </c>
      <c r="J40" s="153"/>
      <c r="K40" s="26">
        <f>SUM(J43*B43+J44*B44+J45*B45)</f>
        <v>27.4</v>
      </c>
      <c r="L40" s="59">
        <f>SUM(K40*4/K41)</f>
        <v>0.15790231955049702</v>
      </c>
      <c r="M40" s="153" t="s">
        <v>125</v>
      </c>
      <c r="N40" s="153"/>
      <c r="O40" s="26">
        <f>SUM(N43*B43+N44*B44+N45*B45)</f>
        <v>26.2</v>
      </c>
      <c r="P40" s="59">
        <f>SUM(O40*4/O41)</f>
        <v>0.160908951328113</v>
      </c>
      <c r="Q40" s="153" t="s">
        <v>125</v>
      </c>
      <c r="R40" s="153"/>
      <c r="S40" s="26">
        <f>SUM(R43*B43+R44*B44+R45*B45)</f>
        <v>26.9</v>
      </c>
      <c r="T40" s="59">
        <f>SUM(S40*4/S41)</f>
        <v>0.16009522392501113</v>
      </c>
      <c r="U40" s="153" t="s">
        <v>125</v>
      </c>
      <c r="V40" s="153"/>
      <c r="W40" s="26">
        <f>SUM(V43*B43+V44*B44+V45*B45)</f>
        <v>27.4</v>
      </c>
      <c r="X40" s="60">
        <f>SUM(W40*4/W41)</f>
        <v>0.1583586186967201</v>
      </c>
    </row>
    <row r="41" spans="1:24">
      <c r="A41" s="158"/>
      <c r="B41" s="58"/>
      <c r="C41" s="58"/>
      <c r="D41" s="58"/>
      <c r="E41" s="153" t="s">
        <v>126</v>
      </c>
      <c r="F41" s="153"/>
      <c r="G41" s="61">
        <f>G38*4+G39*9+G40*4</f>
        <v>687.3</v>
      </c>
      <c r="H41" s="61"/>
      <c r="I41" s="153" t="s">
        <v>126</v>
      </c>
      <c r="J41" s="153"/>
      <c r="K41" s="61">
        <f>K38*4+K39*9+K40*4</f>
        <v>694.1</v>
      </c>
      <c r="L41" s="61"/>
      <c r="M41" s="153" t="s">
        <v>126</v>
      </c>
      <c r="N41" s="153"/>
      <c r="O41" s="61">
        <f>O38*4+O39*9+O40*4</f>
        <v>651.29999999999995</v>
      </c>
      <c r="P41" s="61"/>
      <c r="Q41" s="153" t="s">
        <v>126</v>
      </c>
      <c r="R41" s="153"/>
      <c r="S41" s="61">
        <f>S38*4+S39*9+S40*4</f>
        <v>672.1</v>
      </c>
      <c r="T41" s="61"/>
      <c r="U41" s="153" t="s">
        <v>126</v>
      </c>
      <c r="V41" s="153"/>
      <c r="W41" s="61">
        <f>W38*4+W39*9+W40*4</f>
        <v>692.1</v>
      </c>
    </row>
    <row r="42" spans="1:24" ht="16.8" thickBot="1">
      <c r="A42" s="156" t="s">
        <v>127</v>
      </c>
      <c r="B42" s="157"/>
      <c r="C42" s="157"/>
      <c r="D42" s="157"/>
      <c r="E42" s="13"/>
      <c r="F42" s="62" t="s">
        <v>128</v>
      </c>
      <c r="G42" s="63"/>
      <c r="H42" s="64"/>
      <c r="I42" s="13"/>
      <c r="J42" s="62" t="s">
        <v>128</v>
      </c>
      <c r="K42" s="63"/>
      <c r="L42" s="64"/>
      <c r="M42" s="13"/>
      <c r="N42" s="62" t="s">
        <v>128</v>
      </c>
      <c r="O42" s="63"/>
      <c r="P42" s="64"/>
      <c r="Q42" s="12"/>
      <c r="R42" s="62" t="s">
        <v>128</v>
      </c>
      <c r="S42" s="63"/>
      <c r="T42" s="64"/>
      <c r="V42" s="62" t="s">
        <v>128</v>
      </c>
      <c r="W42" s="65"/>
    </row>
    <row r="43" spans="1:24">
      <c r="A43" s="66" t="s">
        <v>129</v>
      </c>
      <c r="B43" s="67">
        <v>2</v>
      </c>
      <c r="C43" s="67">
        <v>0</v>
      </c>
      <c r="D43" s="68">
        <v>15</v>
      </c>
      <c r="E43" s="13"/>
      <c r="F43" s="69">
        <v>5.6</v>
      </c>
      <c r="G43" s="70" t="s">
        <v>130</v>
      </c>
      <c r="H43" s="71"/>
      <c r="I43" s="13"/>
      <c r="J43" s="69">
        <v>5.7</v>
      </c>
      <c r="K43" s="70" t="s">
        <v>130</v>
      </c>
      <c r="L43" s="71"/>
      <c r="M43" s="13"/>
      <c r="N43" s="69">
        <v>5</v>
      </c>
      <c r="O43" s="70" t="s">
        <v>130</v>
      </c>
      <c r="P43" s="71"/>
      <c r="Q43" s="12"/>
      <c r="R43" s="69">
        <v>5.2</v>
      </c>
      <c r="S43" s="70" t="s">
        <v>130</v>
      </c>
      <c r="T43" s="71"/>
      <c r="V43" s="69">
        <v>5.6</v>
      </c>
      <c r="W43" s="72" t="s">
        <v>130</v>
      </c>
    </row>
    <row r="44" spans="1:24">
      <c r="A44" s="66" t="s">
        <v>131</v>
      </c>
      <c r="B44" s="67">
        <v>7</v>
      </c>
      <c r="C44" s="67">
        <v>5</v>
      </c>
      <c r="D44" s="68">
        <v>0</v>
      </c>
      <c r="E44" s="13"/>
      <c r="F44" s="73">
        <v>2</v>
      </c>
      <c r="G44" s="74" t="s">
        <v>130</v>
      </c>
      <c r="H44" s="71"/>
      <c r="I44" s="13"/>
      <c r="J44" s="73">
        <v>2</v>
      </c>
      <c r="K44" s="74" t="s">
        <v>130</v>
      </c>
      <c r="L44" s="71"/>
      <c r="M44" s="13"/>
      <c r="N44" s="73">
        <v>2</v>
      </c>
      <c r="O44" s="74" t="s">
        <v>130</v>
      </c>
      <c r="P44" s="71"/>
      <c r="Q44" s="12"/>
      <c r="R44" s="73">
        <v>2</v>
      </c>
      <c r="S44" s="74" t="s">
        <v>130</v>
      </c>
      <c r="T44" s="71"/>
      <c r="V44" s="73">
        <v>2</v>
      </c>
      <c r="W44" s="75" t="s">
        <v>130</v>
      </c>
    </row>
    <row r="45" spans="1:24">
      <c r="A45" s="66" t="s">
        <v>132</v>
      </c>
      <c r="B45" s="67">
        <v>1</v>
      </c>
      <c r="C45" s="67">
        <v>0</v>
      </c>
      <c r="D45" s="68">
        <v>5</v>
      </c>
      <c r="E45" s="13"/>
      <c r="F45" s="73">
        <v>2</v>
      </c>
      <c r="G45" s="74" t="s">
        <v>130</v>
      </c>
      <c r="H45" s="71"/>
      <c r="I45" s="13"/>
      <c r="J45" s="73">
        <v>2</v>
      </c>
      <c r="K45" s="74" t="s">
        <v>130</v>
      </c>
      <c r="L45" s="71"/>
      <c r="M45" s="13"/>
      <c r="N45" s="73">
        <v>2.2000000000000002</v>
      </c>
      <c r="O45" s="74" t="s">
        <v>130</v>
      </c>
      <c r="P45" s="71"/>
      <c r="R45" s="73">
        <v>2.5</v>
      </c>
      <c r="S45" s="74" t="s">
        <v>130</v>
      </c>
      <c r="T45" s="71"/>
      <c r="V45" s="73">
        <v>2.2000000000000002</v>
      </c>
      <c r="W45" s="75" t="s">
        <v>130</v>
      </c>
    </row>
    <row r="46" spans="1:24">
      <c r="A46" s="66" t="s">
        <v>133</v>
      </c>
      <c r="B46" s="67">
        <v>0</v>
      </c>
      <c r="C46" s="67">
        <v>0</v>
      </c>
      <c r="D46" s="68">
        <v>15</v>
      </c>
      <c r="E46" s="13"/>
      <c r="F46" s="73"/>
      <c r="G46" s="74" t="s">
        <v>130</v>
      </c>
      <c r="H46" s="71"/>
      <c r="I46" s="13"/>
      <c r="J46" s="73"/>
      <c r="K46" s="74" t="s">
        <v>130</v>
      </c>
      <c r="L46" s="71"/>
      <c r="M46" s="13"/>
      <c r="N46" s="73"/>
      <c r="O46" s="74" t="s">
        <v>130</v>
      </c>
      <c r="P46" s="71"/>
      <c r="R46" s="73"/>
      <c r="S46" s="74" t="s">
        <v>130</v>
      </c>
      <c r="T46" s="71"/>
      <c r="V46" s="73"/>
      <c r="W46" s="75" t="s">
        <v>130</v>
      </c>
    </row>
    <row r="47" spans="1:24">
      <c r="A47" s="66" t="s">
        <v>134</v>
      </c>
      <c r="B47" s="67">
        <v>0</v>
      </c>
      <c r="C47" s="67">
        <v>5</v>
      </c>
      <c r="D47" s="68">
        <v>0</v>
      </c>
      <c r="E47" s="13"/>
      <c r="F47" s="73">
        <v>2.5</v>
      </c>
      <c r="G47" s="74" t="s">
        <v>130</v>
      </c>
      <c r="H47" s="71"/>
      <c r="I47" s="13"/>
      <c r="J47" s="73">
        <v>2.5</v>
      </c>
      <c r="K47" s="74" t="s">
        <v>130</v>
      </c>
      <c r="L47" s="71"/>
      <c r="M47" s="13"/>
      <c r="N47" s="73">
        <v>2.5</v>
      </c>
      <c r="O47" s="74" t="s">
        <v>130</v>
      </c>
      <c r="P47" s="71"/>
      <c r="R47" s="73">
        <v>2.5</v>
      </c>
      <c r="S47" s="74" t="s">
        <v>130</v>
      </c>
      <c r="T47" s="71"/>
      <c r="V47" s="73">
        <v>2.5</v>
      </c>
      <c r="W47" s="75" t="s">
        <v>130</v>
      </c>
    </row>
    <row r="48" spans="1:24" ht="16.8" thickBot="1">
      <c r="A48" s="76" t="s">
        <v>135</v>
      </c>
      <c r="B48" s="77"/>
      <c r="C48" s="77"/>
      <c r="D48" s="77"/>
      <c r="E48" s="78"/>
      <c r="F48" s="79">
        <f>SUM(G41)</f>
        <v>687.3</v>
      </c>
      <c r="G48" s="80" t="s">
        <v>136</v>
      </c>
      <c r="H48" s="81"/>
      <c r="I48" s="78"/>
      <c r="J48" s="79">
        <f>SUM(K41)</f>
        <v>694.1</v>
      </c>
      <c r="K48" s="80" t="s">
        <v>136</v>
      </c>
      <c r="L48" s="81"/>
      <c r="M48" s="78"/>
      <c r="N48" s="79">
        <f>SUM(O41)</f>
        <v>651.29999999999995</v>
      </c>
      <c r="O48" s="80" t="s">
        <v>136</v>
      </c>
      <c r="P48" s="81"/>
      <c r="Q48" s="82"/>
      <c r="R48" s="79">
        <f>SUM(S41)</f>
        <v>672.1</v>
      </c>
      <c r="S48" s="80" t="s">
        <v>136</v>
      </c>
      <c r="T48" s="81"/>
      <c r="U48" s="82"/>
      <c r="V48" s="79">
        <f>SUM(W41)</f>
        <v>692.1</v>
      </c>
      <c r="W48" s="83" t="s">
        <v>136</v>
      </c>
    </row>
    <row r="49" spans="1:23" ht="28.8">
      <c r="A49" s="11" t="s">
        <v>87</v>
      </c>
      <c r="B49" s="12"/>
      <c r="C49" s="12"/>
      <c r="D49" s="12"/>
      <c r="E49" s="13"/>
      <c r="F49"/>
      <c r="G49"/>
      <c r="H49"/>
      <c r="I49"/>
      <c r="J49"/>
      <c r="K49"/>
      <c r="L49"/>
      <c r="M49"/>
      <c r="N49"/>
      <c r="O49"/>
      <c r="P49" s="14"/>
      <c r="Q49" s="13"/>
      <c r="R49" s="14"/>
      <c r="S49" s="14"/>
      <c r="T49" s="14"/>
      <c r="U49" s="13"/>
      <c r="V49" s="14"/>
      <c r="W49" s="13"/>
    </row>
    <row r="50" spans="1:23">
      <c r="A50" s="12"/>
      <c r="B50" s="12"/>
      <c r="C50" s="12"/>
      <c r="D50" s="12"/>
      <c r="E50" s="13"/>
      <c r="F50" s="13"/>
      <c r="G50" s="13"/>
      <c r="H50" s="13"/>
      <c r="I50" s="13"/>
      <c r="J50" s="14"/>
      <c r="K50" s="14"/>
      <c r="L50" s="14"/>
      <c r="M50" s="13"/>
      <c r="N50" s="14"/>
      <c r="O50" s="14"/>
      <c r="P50" s="14"/>
      <c r="Q50" s="13"/>
      <c r="R50" s="84" t="s">
        <v>137</v>
      </c>
      <c r="S50" s="14"/>
      <c r="T50" s="14"/>
      <c r="U50" s="14"/>
      <c r="V50" s="14"/>
      <c r="W50" s="13"/>
    </row>
    <row r="51" spans="1:23">
      <c r="A51" s="12"/>
      <c r="B51" s="12"/>
      <c r="C51" s="12"/>
      <c r="D51" s="12"/>
      <c r="E51" s="13"/>
      <c r="F51" s="13"/>
      <c r="G51" s="13"/>
      <c r="H51" s="13"/>
      <c r="I51" s="13"/>
      <c r="J51" s="14"/>
      <c r="K51" s="14"/>
      <c r="L51" s="14"/>
      <c r="M51" s="13"/>
      <c r="N51" s="14"/>
      <c r="O51" s="14"/>
      <c r="P51" s="14"/>
      <c r="Q51" s="13"/>
      <c r="R51" s="84" t="s">
        <v>138</v>
      </c>
      <c r="S51" s="14"/>
      <c r="T51" s="14"/>
      <c r="U51" s="14"/>
      <c r="V51" s="14"/>
      <c r="W51" s="13"/>
    </row>
    <row r="52" spans="1:23">
      <c r="A52" s="12"/>
      <c r="B52" s="12"/>
      <c r="C52" s="12"/>
      <c r="D52" s="12"/>
      <c r="E52" s="13"/>
      <c r="F52" s="13"/>
      <c r="G52" s="13"/>
      <c r="H52" s="13"/>
      <c r="I52" s="13"/>
      <c r="J52" s="14"/>
      <c r="K52" s="14"/>
      <c r="L52" s="14"/>
      <c r="M52" s="13"/>
      <c r="N52" s="14"/>
      <c r="O52" s="14"/>
      <c r="P52" s="14"/>
      <c r="Q52" s="13"/>
      <c r="R52" s="14" t="s">
        <v>139</v>
      </c>
      <c r="S52" s="14"/>
      <c r="T52" s="14"/>
      <c r="U52" s="14"/>
      <c r="V52" s="14"/>
      <c r="W52" s="13"/>
    </row>
    <row r="53" spans="1:23">
      <c r="A53" s="12"/>
      <c r="B53" s="12"/>
      <c r="C53" s="12"/>
      <c r="D53" s="1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4"/>
      <c r="T53" s="14"/>
      <c r="U53" s="14"/>
      <c r="V53" s="14"/>
      <c r="W53" s="13"/>
    </row>
    <row r="54" spans="1:23">
      <c r="A54" s="12"/>
      <c r="B54" s="12"/>
      <c r="C54" s="12"/>
      <c r="D54" s="12"/>
      <c r="E54" s="14"/>
      <c r="F54" s="14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4"/>
      <c r="T54" s="14"/>
      <c r="U54" s="14"/>
      <c r="V54" s="14"/>
      <c r="W54" s="13"/>
    </row>
    <row r="55" spans="1:23">
      <c r="A55" s="12"/>
      <c r="B55" s="12"/>
      <c r="C55" s="12"/>
      <c r="D55" s="12"/>
      <c r="E55" s="14"/>
      <c r="F55" s="14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4"/>
      <c r="T55" s="14"/>
      <c r="U55" s="14"/>
      <c r="V55" s="14"/>
      <c r="W55" s="13"/>
    </row>
    <row r="56" spans="1:23">
      <c r="A56" s="12"/>
      <c r="B56" s="12"/>
      <c r="C56" s="12"/>
      <c r="D56" s="12"/>
      <c r="E56" s="17"/>
      <c r="F56" s="17"/>
      <c r="G56" s="17"/>
      <c r="H56" s="17"/>
      <c r="I56" s="13"/>
      <c r="J56" s="13"/>
      <c r="K56" s="13"/>
      <c r="L56" s="13"/>
      <c r="M56" s="13"/>
      <c r="N56" s="13"/>
      <c r="O56" s="13"/>
      <c r="P56" s="13"/>
      <c r="Q56" s="13"/>
      <c r="R56" s="14"/>
      <c r="S56" s="14"/>
      <c r="T56" s="14"/>
      <c r="U56" s="14"/>
      <c r="V56" s="14"/>
      <c r="W56" s="13"/>
    </row>
    <row r="57" spans="1:23">
      <c r="A57" s="12"/>
      <c r="B57" s="12"/>
      <c r="C57" s="12"/>
      <c r="D57" s="12"/>
      <c r="E57" s="17"/>
      <c r="F57" s="17"/>
      <c r="G57" s="17"/>
      <c r="H57" s="17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>
      <c r="A58" s="12"/>
      <c r="B58" s="12"/>
      <c r="C58" s="12"/>
      <c r="D58" s="12"/>
      <c r="E58" s="17"/>
      <c r="F58" s="17"/>
      <c r="G58" s="17"/>
      <c r="H58" s="1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>
      <c r="E59" s="17"/>
      <c r="F59" s="17"/>
      <c r="G59" s="17"/>
      <c r="H59" s="1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>
      <c r="E60" s="17"/>
      <c r="F60" s="17"/>
      <c r="G60" s="17"/>
      <c r="H60" s="17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>
      <c r="E61" s="17"/>
      <c r="F61" s="17"/>
      <c r="G61" s="17"/>
      <c r="H61" s="1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E62" s="17"/>
      <c r="F62" s="17"/>
      <c r="G62" s="17"/>
      <c r="H62" s="17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3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7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7" s="17" customFormat="1">
      <c r="A66" s="15"/>
      <c r="B66" s="15"/>
      <c r="C66" s="15"/>
      <c r="D66" s="15"/>
      <c r="X66" s="15"/>
      <c r="Y66" s="15"/>
      <c r="Z66" s="15"/>
      <c r="AA66" s="15"/>
    </row>
    <row r="67" spans="1:27" s="17" customFormat="1">
      <c r="A67" s="15"/>
      <c r="B67" s="15"/>
      <c r="C67" s="15"/>
      <c r="D67" s="15"/>
      <c r="X67" s="15"/>
      <c r="Y67" s="15"/>
      <c r="Z67" s="15"/>
      <c r="AA67" s="15"/>
    </row>
    <row r="68" spans="1:27" s="17" customFormat="1">
      <c r="A68" s="15"/>
      <c r="B68" s="15"/>
      <c r="C68" s="15"/>
      <c r="D68" s="15"/>
      <c r="X68" s="15"/>
      <c r="Y68" s="15"/>
      <c r="Z68" s="15"/>
      <c r="AA68" s="15"/>
    </row>
    <row r="69" spans="1:27" s="17" customFormat="1">
      <c r="A69" s="15"/>
      <c r="B69" s="15"/>
      <c r="C69" s="15"/>
      <c r="D69" s="15"/>
      <c r="X69" s="15"/>
      <c r="Y69" s="15"/>
      <c r="Z69" s="15"/>
      <c r="AA69" s="15"/>
    </row>
    <row r="70" spans="1:27" s="17" customFormat="1">
      <c r="A70" s="15"/>
      <c r="B70" s="15"/>
      <c r="C70" s="15"/>
      <c r="D70" s="15"/>
      <c r="X70" s="15"/>
      <c r="Y70" s="15"/>
      <c r="Z70" s="15"/>
      <c r="AA70" s="15"/>
    </row>
    <row r="71" spans="1:27" s="17" customFormat="1">
      <c r="A71" s="15"/>
      <c r="B71" s="15"/>
      <c r="C71" s="15"/>
      <c r="D71" s="15"/>
      <c r="E71" s="15"/>
      <c r="F71" s="15"/>
      <c r="G71" s="15"/>
      <c r="H71" s="15"/>
      <c r="X71" s="15"/>
      <c r="Y71" s="15"/>
      <c r="Z71" s="15"/>
      <c r="AA71" s="15"/>
    </row>
    <row r="72" spans="1:27" s="17" customFormat="1">
      <c r="A72" s="15"/>
      <c r="B72" s="15"/>
      <c r="C72" s="15"/>
      <c r="D72" s="15"/>
      <c r="E72" s="15"/>
      <c r="F72" s="15"/>
      <c r="G72" s="15"/>
      <c r="H72" s="15"/>
      <c r="X72" s="15"/>
      <c r="Y72" s="15"/>
      <c r="Z72" s="15"/>
      <c r="AA72" s="15"/>
    </row>
    <row r="73" spans="1:27" s="17" customFormat="1">
      <c r="A73" s="15"/>
      <c r="B73" s="15"/>
      <c r="C73" s="15"/>
      <c r="D73" s="15"/>
      <c r="E73" s="15"/>
      <c r="F73" s="15"/>
      <c r="G73" s="15"/>
      <c r="H73" s="15"/>
      <c r="X73" s="15"/>
      <c r="Y73" s="15"/>
      <c r="Z73" s="15"/>
      <c r="AA73" s="15"/>
    </row>
    <row r="74" spans="1:27" s="17" customFormat="1">
      <c r="A74" s="15"/>
      <c r="B74" s="15"/>
      <c r="C74" s="15"/>
      <c r="D74" s="15"/>
      <c r="E74" s="15"/>
      <c r="F74" s="15"/>
      <c r="G74" s="15"/>
      <c r="H74" s="15"/>
      <c r="X74" s="15"/>
      <c r="Y74" s="15"/>
      <c r="Z74" s="15"/>
      <c r="AA74" s="15"/>
    </row>
    <row r="75" spans="1:27" s="17" customFormat="1">
      <c r="A75" s="15"/>
      <c r="B75" s="15"/>
      <c r="C75" s="15"/>
      <c r="D75" s="15"/>
      <c r="E75" s="15"/>
      <c r="F75" s="15"/>
      <c r="G75" s="15"/>
      <c r="H75" s="15"/>
      <c r="X75" s="15"/>
      <c r="Y75" s="15"/>
      <c r="Z75" s="15"/>
      <c r="AA75" s="15"/>
    </row>
    <row r="76" spans="1:27" s="17" customFormat="1">
      <c r="A76" s="15"/>
      <c r="B76" s="15"/>
      <c r="C76" s="15"/>
      <c r="D76" s="15"/>
      <c r="E76" s="15"/>
      <c r="F76" s="15"/>
      <c r="G76" s="15"/>
      <c r="H76" s="15"/>
      <c r="X76" s="15"/>
      <c r="Y76" s="15"/>
      <c r="Z76" s="15"/>
      <c r="AA76" s="15"/>
    </row>
    <row r="77" spans="1:27" s="17" customFormat="1">
      <c r="A77" s="15"/>
      <c r="B77" s="15"/>
      <c r="C77" s="15"/>
      <c r="D77" s="15"/>
      <c r="E77" s="15"/>
      <c r="F77" s="15"/>
      <c r="G77" s="15"/>
      <c r="H77" s="15"/>
      <c r="X77" s="15"/>
      <c r="Y77" s="15"/>
      <c r="Z77" s="15"/>
      <c r="AA77" s="15"/>
    </row>
  </sheetData>
  <mergeCells count="58">
    <mergeCell ref="E41:F41"/>
    <mergeCell ref="I41:J41"/>
    <mergeCell ref="M41:N41"/>
    <mergeCell ref="Q41:R41"/>
    <mergeCell ref="U41:V41"/>
    <mergeCell ref="A42:D42"/>
    <mergeCell ref="U39:V39"/>
    <mergeCell ref="E40:F40"/>
    <mergeCell ref="I40:J40"/>
    <mergeCell ref="M40:N40"/>
    <mergeCell ref="Q40:R40"/>
    <mergeCell ref="U40:V40"/>
    <mergeCell ref="A38:A41"/>
    <mergeCell ref="E38:F38"/>
    <mergeCell ref="I38:J38"/>
    <mergeCell ref="M38:N38"/>
    <mergeCell ref="Q38:R38"/>
    <mergeCell ref="U38:V38"/>
    <mergeCell ref="E39:F39"/>
    <mergeCell ref="I39:J39"/>
    <mergeCell ref="M39:N39"/>
    <mergeCell ref="Q39:R39"/>
    <mergeCell ref="E29:E31"/>
    <mergeCell ref="I29:I31"/>
    <mergeCell ref="M29:M31"/>
    <mergeCell ref="Q29:Q31"/>
    <mergeCell ref="U29:U31"/>
    <mergeCell ref="E32:E37"/>
    <mergeCell ref="I32:I37"/>
    <mergeCell ref="M32:M37"/>
    <mergeCell ref="Q32:Q37"/>
    <mergeCell ref="U32:U37"/>
    <mergeCell ref="E17:E22"/>
    <mergeCell ref="I17:I22"/>
    <mergeCell ref="M17:M22"/>
    <mergeCell ref="Q17:Q22"/>
    <mergeCell ref="U17:U22"/>
    <mergeCell ref="E23:E28"/>
    <mergeCell ref="I23:I28"/>
    <mergeCell ref="M23:M28"/>
    <mergeCell ref="Q23:Q28"/>
    <mergeCell ref="U23:U28"/>
    <mergeCell ref="E6:E11"/>
    <mergeCell ref="I6:I11"/>
    <mergeCell ref="M6:M11"/>
    <mergeCell ref="Q6:Q11"/>
    <mergeCell ref="U6:U11"/>
    <mergeCell ref="E12:E16"/>
    <mergeCell ref="I12:I16"/>
    <mergeCell ref="M12:M16"/>
    <mergeCell ref="Q12:Q16"/>
    <mergeCell ref="U12:U16"/>
    <mergeCell ref="U3:W3"/>
    <mergeCell ref="A1:G1"/>
    <mergeCell ref="E3:G3"/>
    <mergeCell ref="I3:K3"/>
    <mergeCell ref="M3:O3"/>
    <mergeCell ref="Q3:S3"/>
  </mergeCells>
  <phoneticPr fontId="3" type="noConversion"/>
  <pageMargins left="0" right="0" top="0" bottom="0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48E5-FEA5-4D0B-B11D-23F1B5736C1B}">
  <sheetPr>
    <pageSetUpPr fitToPage="1"/>
  </sheetPr>
  <dimension ref="A1:X77"/>
  <sheetViews>
    <sheetView view="pageBreakPreview" topLeftCell="A37" zoomScale="110" zoomScaleNormal="100" zoomScaleSheetLayoutView="110" workbookViewId="0">
      <selection activeCell="F45" sqref="F45"/>
    </sheetView>
  </sheetViews>
  <sheetFormatPr defaultColWidth="9" defaultRowHeight="16.2"/>
  <cols>
    <col min="1" max="1" width="9.21875" style="15" customWidth="1"/>
    <col min="2" max="4" width="0.88671875" style="15" hidden="1" customWidth="1"/>
    <col min="5" max="5" width="3" style="15" customWidth="1"/>
    <col min="6" max="6" width="8.21875" style="15" customWidth="1"/>
    <col min="7" max="7" width="7.21875" style="15" customWidth="1"/>
    <col min="8" max="8" width="4.6640625" style="15" hidden="1" customWidth="1"/>
    <col min="9" max="9" width="3" style="15" customWidth="1"/>
    <col min="10" max="10" width="8.109375" style="15" customWidth="1"/>
    <col min="11" max="11" width="6.33203125" style="15" customWidth="1"/>
    <col min="12" max="12" width="5.44140625" style="15" hidden="1" customWidth="1"/>
    <col min="13" max="13" width="2.77734375" style="15" customWidth="1"/>
    <col min="14" max="14" width="8.6640625" style="15" customWidth="1"/>
    <col min="15" max="15" width="6.21875" style="15" customWidth="1"/>
    <col min="16" max="16" width="10.6640625" style="15" hidden="1" customWidth="1"/>
    <col min="17" max="17" width="3.6640625" style="15" customWidth="1"/>
    <col min="18" max="18" width="7.77734375" style="15" customWidth="1"/>
    <col min="19" max="19" width="7.109375" style="15" customWidth="1"/>
    <col min="20" max="20" width="10.6640625" style="15" hidden="1" customWidth="1"/>
    <col min="21" max="21" width="3.6640625" style="15" customWidth="1"/>
    <col min="22" max="22" width="8.109375" style="15" customWidth="1"/>
    <col min="23" max="23" width="7.44140625" style="17" customWidth="1"/>
    <col min="24" max="24" width="12" style="15" hidden="1" customWidth="1"/>
    <col min="25" max="25" width="10.6640625" style="15" customWidth="1"/>
    <col min="26" max="16384" width="9" style="15"/>
  </cols>
  <sheetData>
    <row r="1" spans="1:23" ht="22.2">
      <c r="A1" s="137" t="s">
        <v>88</v>
      </c>
      <c r="B1" s="137"/>
      <c r="C1" s="137"/>
      <c r="D1" s="137"/>
      <c r="E1" s="137"/>
      <c r="F1" s="137"/>
      <c r="G1" s="137"/>
      <c r="H1" s="16"/>
      <c r="S1" s="16"/>
      <c r="T1" s="16"/>
      <c r="W1" s="15"/>
    </row>
    <row r="2" spans="1:23">
      <c r="A2" s="15" t="s">
        <v>89</v>
      </c>
    </row>
    <row r="3" spans="1:23">
      <c r="A3" s="18" t="s">
        <v>90</v>
      </c>
      <c r="E3" s="136" t="s">
        <v>186</v>
      </c>
      <c r="F3" s="136"/>
      <c r="G3" s="136"/>
      <c r="H3" s="19"/>
      <c r="I3" s="136" t="s">
        <v>187</v>
      </c>
      <c r="J3" s="136"/>
      <c r="K3" s="136"/>
      <c r="L3" s="19"/>
      <c r="M3" s="136" t="s">
        <v>188</v>
      </c>
      <c r="N3" s="136"/>
      <c r="O3" s="136"/>
      <c r="P3" s="19"/>
      <c r="Q3" s="136" t="s">
        <v>189</v>
      </c>
      <c r="R3" s="136"/>
      <c r="S3" s="136"/>
      <c r="T3" s="19"/>
      <c r="U3" s="136" t="s">
        <v>190</v>
      </c>
      <c r="V3" s="136"/>
      <c r="W3" s="136"/>
    </row>
    <row r="4" spans="1:23">
      <c r="A4" s="18" t="s">
        <v>96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</row>
    <row r="5" spans="1:23">
      <c r="A5" s="18"/>
      <c r="B5" s="18"/>
      <c r="C5" s="18"/>
      <c r="D5" s="18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ht="16.5" customHeight="1">
      <c r="A6" s="23" t="s">
        <v>97</v>
      </c>
      <c r="B6" s="23"/>
      <c r="C6" s="23"/>
      <c r="D6" s="23"/>
      <c r="E6" s="146" t="str">
        <f>國小菜單!A23</f>
        <v>小米飯</v>
      </c>
      <c r="F6" s="29" t="s">
        <v>98</v>
      </c>
      <c r="G6" s="30">
        <v>80</v>
      </c>
      <c r="H6" s="26"/>
      <c r="I6" s="146" t="str">
        <f>國小菜單!C23</f>
        <v>炸醬麵</v>
      </c>
      <c r="J6" s="27" t="s">
        <v>261</v>
      </c>
      <c r="K6" s="33">
        <v>225</v>
      </c>
      <c r="L6" s="26"/>
      <c r="M6" s="138" t="str">
        <f>國小菜單!E23</f>
        <v>白飯</v>
      </c>
      <c r="N6" s="24" t="s">
        <v>145</v>
      </c>
      <c r="O6" s="25">
        <v>100</v>
      </c>
      <c r="P6" s="31"/>
      <c r="Q6" s="146" t="str">
        <f>國小菜單!G23</f>
        <v>蕎麥飯</v>
      </c>
      <c r="R6" s="24" t="s">
        <v>98</v>
      </c>
      <c r="S6" s="32">
        <v>80</v>
      </c>
      <c r="T6" s="26"/>
      <c r="U6" s="146" t="str">
        <f>國小菜單!I23</f>
        <v>糙米飯</v>
      </c>
      <c r="V6" s="27" t="s">
        <v>98</v>
      </c>
      <c r="W6" s="33">
        <v>80</v>
      </c>
    </row>
    <row r="7" spans="1:23">
      <c r="A7" s="23"/>
      <c r="B7" s="23"/>
      <c r="C7" s="23"/>
      <c r="D7" s="23"/>
      <c r="E7" s="147"/>
      <c r="F7" s="29" t="s">
        <v>147</v>
      </c>
      <c r="G7" s="30">
        <v>20</v>
      </c>
      <c r="H7" s="26"/>
      <c r="I7" s="147"/>
      <c r="J7" s="29" t="s">
        <v>109</v>
      </c>
      <c r="K7" s="30">
        <v>5</v>
      </c>
      <c r="L7" s="26"/>
      <c r="M7" s="139"/>
      <c r="N7" s="29"/>
      <c r="O7" s="30"/>
      <c r="P7" s="31"/>
      <c r="Q7" s="147"/>
      <c r="R7" s="27" t="s">
        <v>191</v>
      </c>
      <c r="S7" s="33">
        <v>20</v>
      </c>
      <c r="T7" s="26"/>
      <c r="U7" s="147"/>
      <c r="V7" s="27" t="s">
        <v>146</v>
      </c>
      <c r="W7" s="33">
        <v>20</v>
      </c>
    </row>
    <row r="8" spans="1:23">
      <c r="A8" s="23"/>
      <c r="B8" s="23"/>
      <c r="C8" s="23"/>
      <c r="D8" s="23"/>
      <c r="E8" s="147"/>
      <c r="F8" s="95"/>
      <c r="G8" s="34"/>
      <c r="H8" s="26"/>
      <c r="I8" s="147"/>
      <c r="J8" s="29" t="s">
        <v>192</v>
      </c>
      <c r="K8" s="30">
        <v>10</v>
      </c>
      <c r="L8" s="26"/>
      <c r="M8" s="139"/>
      <c r="N8" s="29"/>
      <c r="O8" s="30"/>
      <c r="P8" s="31"/>
      <c r="Q8" s="147"/>
      <c r="R8" s="86"/>
      <c r="S8" s="35"/>
      <c r="T8" s="26"/>
      <c r="U8" s="147"/>
      <c r="V8" s="86"/>
      <c r="W8" s="35"/>
    </row>
    <row r="9" spans="1:23">
      <c r="A9" s="23"/>
      <c r="B9" s="23"/>
      <c r="C9" s="23"/>
      <c r="D9" s="23"/>
      <c r="E9" s="147"/>
      <c r="F9" s="86"/>
      <c r="G9" s="26"/>
      <c r="H9" s="26"/>
      <c r="I9" s="147"/>
      <c r="J9" s="29" t="s">
        <v>262</v>
      </c>
      <c r="K9" s="30">
        <v>5</v>
      </c>
      <c r="L9" s="26"/>
      <c r="M9" s="139"/>
      <c r="N9" s="29"/>
      <c r="O9" s="30"/>
      <c r="P9" s="36"/>
      <c r="Q9" s="147"/>
      <c r="R9" s="86"/>
      <c r="S9" s="35"/>
      <c r="T9" s="26"/>
      <c r="U9" s="147"/>
      <c r="V9" s="86"/>
      <c r="W9" s="35"/>
    </row>
    <row r="10" spans="1:23">
      <c r="A10" s="23" t="s">
        <v>100</v>
      </c>
      <c r="B10" s="23"/>
      <c r="C10" s="23"/>
      <c r="D10" s="23"/>
      <c r="E10" s="147"/>
      <c r="F10" s="86"/>
      <c r="G10" s="26"/>
      <c r="H10" s="26"/>
      <c r="I10" s="147"/>
      <c r="J10" s="29" t="s">
        <v>110</v>
      </c>
      <c r="K10" s="30">
        <v>10</v>
      </c>
      <c r="L10" s="34"/>
      <c r="M10" s="139"/>
      <c r="N10" s="29"/>
      <c r="O10" s="30"/>
      <c r="P10" s="36"/>
      <c r="Q10" s="147"/>
      <c r="R10" s="86"/>
      <c r="S10" s="35"/>
      <c r="T10" s="26"/>
      <c r="U10" s="147"/>
      <c r="V10" s="86"/>
      <c r="W10" s="35"/>
    </row>
    <row r="11" spans="1:23" ht="16.5" customHeight="1">
      <c r="A11" s="23" t="s">
        <v>97</v>
      </c>
      <c r="B11" s="23"/>
      <c r="C11" s="23"/>
      <c r="D11" s="23"/>
      <c r="E11" s="148" t="str">
        <f>國小菜單!A24</f>
        <v>安東燉雞</v>
      </c>
      <c r="F11" s="37" t="s">
        <v>101</v>
      </c>
      <c r="G11" s="38">
        <v>70</v>
      </c>
      <c r="H11" s="39"/>
      <c r="I11" s="148" t="str">
        <f>國小菜單!C24</f>
        <v>蔥燒肉排</v>
      </c>
      <c r="J11" s="37" t="s">
        <v>193</v>
      </c>
      <c r="K11" s="38">
        <v>40</v>
      </c>
      <c r="L11" s="39"/>
      <c r="M11" s="148" t="str">
        <f>國小菜單!E24</f>
        <v>鹽酥雞</v>
      </c>
      <c r="N11" s="37" t="s">
        <v>194</v>
      </c>
      <c r="O11" s="38">
        <v>65</v>
      </c>
      <c r="P11" s="40"/>
      <c r="Q11" s="144" t="str">
        <f>國小菜單!G24</f>
        <v>照燒魚</v>
      </c>
      <c r="R11" s="37" t="s">
        <v>195</v>
      </c>
      <c r="S11" s="38">
        <v>75</v>
      </c>
      <c r="T11" s="40"/>
      <c r="U11" s="144" t="str">
        <f>國小菜單!I24</f>
        <v>壽喜燒肉片</v>
      </c>
      <c r="V11" s="37" t="s">
        <v>167</v>
      </c>
      <c r="W11" s="38">
        <v>50</v>
      </c>
    </row>
    <row r="12" spans="1:23">
      <c r="A12" s="23" t="s">
        <v>102</v>
      </c>
      <c r="B12" s="23"/>
      <c r="C12" s="23"/>
      <c r="D12" s="23"/>
      <c r="E12" s="149"/>
      <c r="F12" s="37" t="s">
        <v>104</v>
      </c>
      <c r="G12" s="38">
        <v>5</v>
      </c>
      <c r="H12" s="39"/>
      <c r="I12" s="149"/>
      <c r="J12" s="37" t="s">
        <v>110</v>
      </c>
      <c r="K12" s="38">
        <v>5</v>
      </c>
      <c r="L12" s="39"/>
      <c r="M12" s="149"/>
      <c r="N12" s="29" t="s">
        <v>157</v>
      </c>
      <c r="O12" s="30"/>
      <c r="P12" s="40"/>
      <c r="Q12" s="145"/>
      <c r="R12" s="37" t="s">
        <v>110</v>
      </c>
      <c r="S12" s="38">
        <v>10</v>
      </c>
      <c r="T12" s="40"/>
      <c r="U12" s="145"/>
      <c r="V12" s="37" t="s">
        <v>110</v>
      </c>
      <c r="W12" s="38">
        <v>15</v>
      </c>
    </row>
    <row r="13" spans="1:23">
      <c r="A13" s="23"/>
      <c r="B13" s="23"/>
      <c r="C13" s="23"/>
      <c r="D13" s="23"/>
      <c r="E13" s="149"/>
      <c r="F13" s="37" t="s">
        <v>110</v>
      </c>
      <c r="G13" s="38">
        <v>15</v>
      </c>
      <c r="H13" s="39"/>
      <c r="I13" s="149"/>
      <c r="J13" s="37" t="s">
        <v>196</v>
      </c>
      <c r="K13" s="30"/>
      <c r="L13" s="39"/>
      <c r="M13" s="149"/>
      <c r="N13" s="96"/>
      <c r="O13" s="30"/>
      <c r="P13" s="40"/>
      <c r="Q13" s="145"/>
      <c r="R13" s="37" t="s">
        <v>197</v>
      </c>
      <c r="S13" s="38">
        <v>0.1</v>
      </c>
      <c r="T13" s="40"/>
      <c r="U13" s="145"/>
      <c r="V13" s="37" t="s">
        <v>104</v>
      </c>
      <c r="W13" s="38">
        <v>5</v>
      </c>
    </row>
    <row r="14" spans="1:23">
      <c r="A14" s="23"/>
      <c r="B14" s="23"/>
      <c r="C14" s="23"/>
      <c r="D14" s="23"/>
      <c r="E14" s="149"/>
      <c r="F14" s="37" t="s">
        <v>171</v>
      </c>
      <c r="G14" s="38">
        <v>20</v>
      </c>
      <c r="H14" s="39"/>
      <c r="I14" s="149"/>
      <c r="J14" s="37"/>
      <c r="K14" s="30"/>
      <c r="L14" s="39"/>
      <c r="M14" s="149"/>
      <c r="N14" s="29"/>
      <c r="O14" s="30"/>
      <c r="P14" s="40"/>
      <c r="Q14" s="145"/>
      <c r="R14" s="37" t="s">
        <v>154</v>
      </c>
      <c r="S14" s="30"/>
      <c r="T14" s="40"/>
      <c r="U14" s="145"/>
      <c r="V14" s="37" t="s">
        <v>198</v>
      </c>
      <c r="W14" s="38">
        <v>0.1</v>
      </c>
    </row>
    <row r="15" spans="1:23">
      <c r="A15" s="23"/>
      <c r="B15" s="23"/>
      <c r="C15" s="23"/>
      <c r="D15" s="23"/>
      <c r="E15" s="149"/>
      <c r="F15" s="53" t="s">
        <v>106</v>
      </c>
      <c r="G15" s="30"/>
      <c r="H15" s="39"/>
      <c r="I15" s="149"/>
      <c r="J15" s="53"/>
      <c r="K15" s="41"/>
      <c r="L15" s="39"/>
      <c r="M15" s="149"/>
      <c r="N15" s="30"/>
      <c r="O15" s="30"/>
      <c r="P15" s="40"/>
      <c r="Q15" s="145"/>
      <c r="R15" s="29"/>
      <c r="S15" s="30"/>
      <c r="T15" s="40"/>
      <c r="U15" s="145"/>
      <c r="V15" s="37" t="s">
        <v>197</v>
      </c>
      <c r="W15" s="38">
        <v>0.1</v>
      </c>
    </row>
    <row r="16" spans="1:23">
      <c r="A16" s="23"/>
      <c r="B16" s="23"/>
      <c r="C16" s="23"/>
      <c r="D16" s="23"/>
      <c r="E16" s="150"/>
      <c r="F16" s="54"/>
      <c r="G16" s="36"/>
      <c r="H16" s="31"/>
      <c r="I16" s="150"/>
      <c r="J16" s="97"/>
      <c r="K16" s="87"/>
      <c r="L16" s="44"/>
      <c r="M16" s="150"/>
      <c r="N16" s="45"/>
      <c r="O16" s="45"/>
      <c r="P16" s="45"/>
      <c r="Q16" s="145"/>
      <c r="R16" s="29"/>
      <c r="S16" s="30"/>
      <c r="T16" s="45"/>
      <c r="U16" s="145"/>
      <c r="V16" s="53"/>
      <c r="W16" s="41"/>
    </row>
    <row r="17" spans="1:23" ht="16.5" customHeight="1">
      <c r="A17" s="23" t="s">
        <v>107</v>
      </c>
      <c r="B17" s="23"/>
      <c r="C17" s="23"/>
      <c r="D17" s="23"/>
      <c r="E17" s="148" t="str">
        <f>國小菜單!A25</f>
        <v>紅顏炒蛋</v>
      </c>
      <c r="F17" s="37" t="s">
        <v>158</v>
      </c>
      <c r="G17" s="38">
        <v>45</v>
      </c>
      <c r="H17" s="39"/>
      <c r="I17" s="148" t="str">
        <f>國小菜單!C25</f>
        <v>玉米滑豆腐</v>
      </c>
      <c r="J17" s="37" t="s">
        <v>199</v>
      </c>
      <c r="K17" s="38">
        <v>30</v>
      </c>
      <c r="L17" s="39"/>
      <c r="M17" s="148" t="str">
        <f>國小菜單!E25</f>
        <v>開陽白菜滷</v>
      </c>
      <c r="N17" s="37" t="s">
        <v>200</v>
      </c>
      <c r="O17" s="38">
        <v>70</v>
      </c>
      <c r="P17" s="40"/>
      <c r="Q17" s="144" t="str">
        <f>國小菜單!G25</f>
        <v>泰式打拋肉</v>
      </c>
      <c r="R17" s="37" t="s">
        <v>109</v>
      </c>
      <c r="S17" s="38">
        <v>20</v>
      </c>
      <c r="T17" s="40"/>
      <c r="U17" s="144" t="str">
        <f>國小菜單!I25</f>
        <v>大阪燒高麗</v>
      </c>
      <c r="V17" s="37" t="s">
        <v>112</v>
      </c>
      <c r="W17" s="38">
        <v>60</v>
      </c>
    </row>
    <row r="18" spans="1:23">
      <c r="A18" s="23" t="s">
        <v>100</v>
      </c>
      <c r="B18" s="23"/>
      <c r="C18" s="23"/>
      <c r="D18" s="23"/>
      <c r="E18" s="149"/>
      <c r="F18" s="37" t="s">
        <v>104</v>
      </c>
      <c r="G18" s="38">
        <v>30</v>
      </c>
      <c r="H18" s="39"/>
      <c r="I18" s="149"/>
      <c r="J18" s="37" t="s">
        <v>163</v>
      </c>
      <c r="K18" s="38">
        <v>10</v>
      </c>
      <c r="L18" s="39"/>
      <c r="M18" s="149"/>
      <c r="N18" s="37" t="s">
        <v>113</v>
      </c>
      <c r="O18" s="38">
        <v>5</v>
      </c>
      <c r="P18" s="40"/>
      <c r="Q18" s="145"/>
      <c r="R18" s="37" t="s">
        <v>110</v>
      </c>
      <c r="S18" s="38">
        <v>10</v>
      </c>
      <c r="T18" s="40"/>
      <c r="U18" s="145"/>
      <c r="V18" s="37" t="s">
        <v>104</v>
      </c>
      <c r="W18" s="38">
        <v>5</v>
      </c>
    </row>
    <row r="19" spans="1:23">
      <c r="A19" s="23"/>
      <c r="B19" s="23"/>
      <c r="C19" s="23"/>
      <c r="D19" s="23"/>
      <c r="E19" s="149"/>
      <c r="F19" s="37"/>
      <c r="G19" s="38"/>
      <c r="H19" s="39"/>
      <c r="I19" s="149"/>
      <c r="J19" s="37" t="s">
        <v>104</v>
      </c>
      <c r="K19" s="38">
        <v>5</v>
      </c>
      <c r="L19" s="39"/>
      <c r="M19" s="149"/>
      <c r="N19" s="37" t="s">
        <v>104</v>
      </c>
      <c r="O19" s="38">
        <v>5</v>
      </c>
      <c r="P19" s="40"/>
      <c r="Q19" s="145"/>
      <c r="R19" s="37" t="s">
        <v>182</v>
      </c>
      <c r="S19" s="38">
        <v>25</v>
      </c>
      <c r="T19" s="40"/>
      <c r="U19" s="145"/>
      <c r="V19" s="37" t="s">
        <v>114</v>
      </c>
      <c r="W19" s="38">
        <v>5</v>
      </c>
    </row>
    <row r="20" spans="1:23">
      <c r="A20" s="23"/>
      <c r="B20" s="23"/>
      <c r="C20" s="23"/>
      <c r="D20" s="23"/>
      <c r="E20" s="149"/>
      <c r="F20" s="37"/>
      <c r="G20" s="30"/>
      <c r="H20" s="39"/>
      <c r="I20" s="149"/>
      <c r="J20" s="37" t="s">
        <v>109</v>
      </c>
      <c r="K20" s="38">
        <v>2</v>
      </c>
      <c r="L20" s="39"/>
      <c r="M20" s="149"/>
      <c r="N20" s="37" t="s">
        <v>114</v>
      </c>
      <c r="O20" s="38">
        <v>5</v>
      </c>
      <c r="P20" s="40"/>
      <c r="Q20" s="145"/>
      <c r="R20" s="37" t="s">
        <v>155</v>
      </c>
      <c r="S20" s="38">
        <v>1</v>
      </c>
      <c r="T20" s="40"/>
      <c r="U20" s="145"/>
      <c r="V20" s="37" t="s">
        <v>177</v>
      </c>
      <c r="W20" s="38">
        <v>5</v>
      </c>
    </row>
    <row r="21" spans="1:23">
      <c r="A21" s="23"/>
      <c r="B21" s="23"/>
      <c r="C21" s="23"/>
      <c r="D21" s="23"/>
      <c r="E21" s="149"/>
      <c r="F21" s="53"/>
      <c r="G21" s="41"/>
      <c r="H21" s="31"/>
      <c r="I21" s="149"/>
      <c r="J21" s="29"/>
      <c r="K21" s="30"/>
      <c r="L21" s="31"/>
      <c r="M21" s="149"/>
      <c r="N21" s="37" t="s">
        <v>201</v>
      </c>
      <c r="O21" s="38">
        <v>0.1</v>
      </c>
      <c r="P21" s="40"/>
      <c r="Q21" s="145"/>
      <c r="R21" s="37" t="s">
        <v>152</v>
      </c>
      <c r="S21" s="38">
        <v>10</v>
      </c>
      <c r="T21" s="45"/>
      <c r="U21" s="145"/>
      <c r="V21" s="37"/>
      <c r="W21" s="38"/>
    </row>
    <row r="22" spans="1:23">
      <c r="A22" s="23"/>
      <c r="B22" s="23"/>
      <c r="C22" s="23"/>
      <c r="D22" s="23"/>
      <c r="E22" s="150"/>
      <c r="F22" s="46"/>
      <c r="G22" s="45"/>
      <c r="H22" s="49"/>
      <c r="I22" s="150"/>
      <c r="J22" s="29"/>
      <c r="K22" s="30"/>
      <c r="L22" s="50"/>
      <c r="M22" s="150"/>
      <c r="N22" s="98"/>
      <c r="O22" s="99"/>
      <c r="P22" s="40"/>
      <c r="Q22" s="145"/>
      <c r="R22" s="29"/>
      <c r="S22" s="30"/>
      <c r="T22" s="45"/>
      <c r="U22" s="145"/>
      <c r="V22" s="29"/>
      <c r="W22" s="30"/>
    </row>
    <row r="23" spans="1:23" ht="16.5" customHeight="1">
      <c r="A23" s="23" t="s">
        <v>107</v>
      </c>
      <c r="B23" s="23"/>
      <c r="C23" s="23"/>
      <c r="D23" s="23"/>
      <c r="E23" s="148" t="str">
        <f>國小菜單!A26</f>
        <v>鮮菇混炒</v>
      </c>
      <c r="F23" s="37" t="s">
        <v>112</v>
      </c>
      <c r="G23" s="38">
        <v>50</v>
      </c>
      <c r="H23" s="39"/>
      <c r="I23" s="148" t="str">
        <f>國小菜單!C26</f>
        <v>結頭鮮匯</v>
      </c>
      <c r="J23" s="37" t="s">
        <v>202</v>
      </c>
      <c r="K23" s="38">
        <v>60</v>
      </c>
      <c r="L23" s="39"/>
      <c r="M23" s="148" t="str">
        <f>國小菜單!E26</f>
        <v>蒜茸黑干</v>
      </c>
      <c r="N23" s="37" t="s">
        <v>203</v>
      </c>
      <c r="O23" s="38">
        <v>20</v>
      </c>
      <c r="P23" s="40"/>
      <c r="Q23" s="144" t="str">
        <f>國小菜單!G26</f>
        <v>銀芽三絲</v>
      </c>
      <c r="R23" s="37" t="s">
        <v>204</v>
      </c>
      <c r="S23" s="38">
        <v>60</v>
      </c>
      <c r="T23" s="40"/>
      <c r="U23" s="144" t="str">
        <f>國小菜單!I26</f>
        <v>彩蔬魷魚丸</v>
      </c>
      <c r="V23" s="37" t="s">
        <v>205</v>
      </c>
      <c r="W23" s="38">
        <v>20</v>
      </c>
    </row>
    <row r="24" spans="1:23">
      <c r="A24" s="23" t="s">
        <v>100</v>
      </c>
      <c r="B24" s="23"/>
      <c r="C24" s="23"/>
      <c r="D24" s="23"/>
      <c r="E24" s="149"/>
      <c r="F24" s="37" t="s">
        <v>113</v>
      </c>
      <c r="G24" s="38">
        <v>10</v>
      </c>
      <c r="H24" s="39"/>
      <c r="I24" s="149"/>
      <c r="J24" s="37" t="s">
        <v>104</v>
      </c>
      <c r="K24" s="38">
        <v>5</v>
      </c>
      <c r="L24" s="39"/>
      <c r="M24" s="149"/>
      <c r="N24" s="37" t="s">
        <v>110</v>
      </c>
      <c r="O24" s="38">
        <v>5</v>
      </c>
      <c r="P24" s="40"/>
      <c r="Q24" s="145"/>
      <c r="R24" s="37" t="s">
        <v>104</v>
      </c>
      <c r="S24" s="38">
        <v>5</v>
      </c>
      <c r="T24" s="40"/>
      <c r="U24" s="145"/>
      <c r="V24" s="37" t="s">
        <v>156</v>
      </c>
      <c r="W24" s="38">
        <v>5</v>
      </c>
    </row>
    <row r="25" spans="1:23">
      <c r="A25" s="23"/>
      <c r="B25" s="23"/>
      <c r="C25" s="23"/>
      <c r="D25" s="23"/>
      <c r="E25" s="149"/>
      <c r="F25" s="37" t="s">
        <v>164</v>
      </c>
      <c r="G25" s="38">
        <v>10</v>
      </c>
      <c r="H25" s="39"/>
      <c r="I25" s="149"/>
      <c r="J25" s="37" t="s">
        <v>114</v>
      </c>
      <c r="K25" s="38">
        <v>5</v>
      </c>
      <c r="L25" s="39"/>
      <c r="M25" s="149"/>
      <c r="N25" s="37" t="s">
        <v>164</v>
      </c>
      <c r="O25" s="38">
        <v>15</v>
      </c>
      <c r="P25" s="40"/>
      <c r="Q25" s="145"/>
      <c r="R25" s="37" t="s">
        <v>168</v>
      </c>
      <c r="S25" s="38">
        <v>10</v>
      </c>
      <c r="T25" s="40"/>
      <c r="U25" s="145"/>
      <c r="V25" s="29"/>
      <c r="W25" s="30"/>
    </row>
    <row r="26" spans="1:23">
      <c r="A26" s="23"/>
      <c r="B26" s="23"/>
      <c r="C26" s="23"/>
      <c r="D26" s="23"/>
      <c r="E26" s="149"/>
      <c r="F26" s="37" t="s">
        <v>104</v>
      </c>
      <c r="G26" s="38">
        <v>5</v>
      </c>
      <c r="H26" s="39"/>
      <c r="I26" s="149"/>
      <c r="J26" s="37" t="s">
        <v>167</v>
      </c>
      <c r="K26" s="38">
        <v>2</v>
      </c>
      <c r="L26" s="39"/>
      <c r="M26" s="149"/>
      <c r="N26" s="47"/>
      <c r="O26" s="91"/>
      <c r="P26" s="40"/>
      <c r="Q26" s="145"/>
      <c r="R26" s="37" t="s">
        <v>173</v>
      </c>
      <c r="S26" s="38">
        <v>3</v>
      </c>
      <c r="T26" s="40"/>
      <c r="U26" s="145"/>
      <c r="V26" s="29"/>
      <c r="W26" s="30"/>
    </row>
    <row r="27" spans="1:23">
      <c r="A27" s="23"/>
      <c r="B27" s="23"/>
      <c r="C27" s="23"/>
      <c r="D27" s="23"/>
      <c r="E27" s="149"/>
      <c r="F27" s="37" t="s">
        <v>173</v>
      </c>
      <c r="G27" s="38">
        <v>3</v>
      </c>
      <c r="H27" s="31"/>
      <c r="I27" s="149"/>
      <c r="J27" s="29"/>
      <c r="K27" s="30"/>
      <c r="L27" s="50"/>
      <c r="M27" s="149"/>
      <c r="N27" s="100"/>
      <c r="O27" s="93"/>
      <c r="P27" s="40"/>
      <c r="Q27" s="145"/>
      <c r="R27" s="29"/>
      <c r="S27" s="30"/>
      <c r="T27" s="40"/>
      <c r="U27" s="145"/>
      <c r="V27" s="29"/>
      <c r="W27" s="30"/>
    </row>
    <row r="28" spans="1:23">
      <c r="A28" s="23"/>
      <c r="B28" s="23"/>
      <c r="C28" s="23"/>
      <c r="D28" s="23"/>
      <c r="E28" s="150"/>
      <c r="F28" s="53"/>
      <c r="G28" s="41"/>
      <c r="H28" s="49"/>
      <c r="I28" s="150"/>
      <c r="J28" s="46"/>
      <c r="K28" s="45"/>
      <c r="L28" s="49"/>
      <c r="M28" s="150"/>
      <c r="N28" s="100"/>
      <c r="O28" s="93"/>
      <c r="P28" s="40"/>
      <c r="Q28" s="145"/>
      <c r="R28" s="29"/>
      <c r="S28" s="30"/>
      <c r="T28" s="40"/>
      <c r="U28" s="145"/>
      <c r="V28" s="29"/>
      <c r="W28" s="30"/>
    </row>
    <row r="29" spans="1:23" ht="16.5" customHeight="1">
      <c r="A29" s="23" t="s">
        <v>115</v>
      </c>
      <c r="B29" s="23"/>
      <c r="C29" s="23"/>
      <c r="D29" s="23"/>
      <c r="E29" s="140" t="str">
        <f>國小菜單!A27</f>
        <v>油菜</v>
      </c>
      <c r="F29" s="29" t="s">
        <v>26</v>
      </c>
      <c r="G29" s="30">
        <v>100</v>
      </c>
      <c r="H29" s="31"/>
      <c r="I29" s="166" t="str">
        <f>國小菜單!C27</f>
        <v>蚵仔白菜</v>
      </c>
      <c r="J29" s="29" t="s">
        <v>24</v>
      </c>
      <c r="K29" s="30">
        <v>100</v>
      </c>
      <c r="L29" s="39"/>
      <c r="M29" s="154" t="str">
        <f>國小菜單!E27</f>
        <v>青江菜</v>
      </c>
      <c r="N29" s="29" t="s">
        <v>27</v>
      </c>
      <c r="O29" s="30">
        <v>100</v>
      </c>
      <c r="P29" s="36"/>
      <c r="Q29" s="144" t="str">
        <f>國小菜單!G27</f>
        <v>福山萵苣</v>
      </c>
      <c r="R29" s="37" t="s">
        <v>48</v>
      </c>
      <c r="S29" s="30">
        <v>100</v>
      </c>
      <c r="T29" s="36"/>
      <c r="U29" s="151" t="str">
        <f>國小菜單!I27</f>
        <v>有機蔬菜</v>
      </c>
      <c r="V29" s="29" t="s">
        <v>263</v>
      </c>
      <c r="W29" s="30">
        <v>100</v>
      </c>
    </row>
    <row r="30" spans="1:23">
      <c r="A30" s="23" t="s">
        <v>102</v>
      </c>
      <c r="B30" s="23"/>
      <c r="C30" s="23"/>
      <c r="D30" s="23"/>
      <c r="E30" s="141"/>
      <c r="F30" s="29"/>
      <c r="G30" s="30"/>
      <c r="H30" s="31"/>
      <c r="I30" s="167"/>
      <c r="J30" s="54"/>
      <c r="K30" s="36"/>
      <c r="L30" s="31"/>
      <c r="M30" s="155"/>
      <c r="N30" s="45"/>
      <c r="O30" s="45"/>
      <c r="P30" s="45"/>
      <c r="Q30" s="145"/>
      <c r="R30" s="46"/>
      <c r="S30" s="45"/>
      <c r="T30" s="45"/>
      <c r="U30" s="152"/>
      <c r="V30" s="29"/>
      <c r="W30" s="30"/>
    </row>
    <row r="31" spans="1:23">
      <c r="A31" s="23"/>
      <c r="B31" s="23"/>
      <c r="C31" s="23"/>
      <c r="D31" s="23"/>
      <c r="E31" s="141"/>
      <c r="F31" s="53"/>
      <c r="G31" s="41"/>
      <c r="H31" s="49"/>
      <c r="I31" s="167"/>
      <c r="J31" s="46"/>
      <c r="K31" s="45"/>
      <c r="L31" s="49"/>
      <c r="M31" s="155"/>
      <c r="N31" s="45"/>
      <c r="O31" s="45"/>
      <c r="P31" s="45"/>
      <c r="Q31" s="145"/>
      <c r="R31" s="46"/>
      <c r="S31" s="45"/>
      <c r="T31" s="45"/>
      <c r="U31" s="152"/>
      <c r="V31" s="46"/>
      <c r="W31" s="45"/>
    </row>
    <row r="32" spans="1:23" ht="16.5" customHeight="1">
      <c r="A32" s="23" t="s">
        <v>116</v>
      </c>
      <c r="B32" s="23"/>
      <c r="C32" s="23"/>
      <c r="D32" s="23"/>
      <c r="E32" s="148" t="str">
        <f>國小菜單!A28</f>
        <v>麵線糊</v>
      </c>
      <c r="F32" s="37" t="s">
        <v>206</v>
      </c>
      <c r="G32" s="38">
        <v>10</v>
      </c>
      <c r="H32" s="39"/>
      <c r="I32" s="148" t="str">
        <f>國小菜單!C28</f>
        <v>土瓶蒸湯</v>
      </c>
      <c r="J32" s="37" t="s">
        <v>174</v>
      </c>
      <c r="K32" s="38">
        <v>30</v>
      </c>
      <c r="L32" s="39"/>
      <c r="M32" s="148" t="str">
        <f>國小菜單!E28</f>
        <v>大瓜肉絲湯</v>
      </c>
      <c r="N32" s="37" t="s">
        <v>161</v>
      </c>
      <c r="O32" s="38">
        <v>30</v>
      </c>
      <c r="P32" s="40"/>
      <c r="Q32" s="144" t="str">
        <f>國小菜單!G28</f>
        <v>冬瓜鮮菇湯</v>
      </c>
      <c r="R32" s="37" t="s">
        <v>117</v>
      </c>
      <c r="S32" s="38">
        <v>35</v>
      </c>
      <c r="T32" s="40"/>
      <c r="U32" s="144" t="str">
        <f>國小菜單!I28</f>
        <v>美顏番茄湯</v>
      </c>
      <c r="V32" s="37" t="s">
        <v>152</v>
      </c>
      <c r="W32" s="38">
        <v>20</v>
      </c>
    </row>
    <row r="33" spans="1:24">
      <c r="A33" s="23" t="s">
        <v>118</v>
      </c>
      <c r="B33" s="23"/>
      <c r="C33" s="23"/>
      <c r="D33" s="23"/>
      <c r="E33" s="149"/>
      <c r="F33" s="37" t="s">
        <v>104</v>
      </c>
      <c r="G33" s="38">
        <v>5</v>
      </c>
      <c r="H33" s="39"/>
      <c r="I33" s="149"/>
      <c r="J33" s="37" t="s">
        <v>113</v>
      </c>
      <c r="K33" s="38">
        <v>10</v>
      </c>
      <c r="L33" s="39"/>
      <c r="M33" s="149"/>
      <c r="N33" s="37" t="s">
        <v>177</v>
      </c>
      <c r="O33" s="38">
        <v>5</v>
      </c>
      <c r="P33" s="40"/>
      <c r="Q33" s="145"/>
      <c r="R33" s="37" t="s">
        <v>207</v>
      </c>
      <c r="S33" s="38">
        <v>5</v>
      </c>
      <c r="T33" s="40"/>
      <c r="U33" s="145"/>
      <c r="V33" s="37" t="s">
        <v>113</v>
      </c>
      <c r="W33" s="38">
        <v>10</v>
      </c>
    </row>
    <row r="34" spans="1:24">
      <c r="A34" s="23"/>
      <c r="B34" s="23"/>
      <c r="C34" s="23"/>
      <c r="D34" s="23"/>
      <c r="E34" s="149"/>
      <c r="F34" s="37" t="s">
        <v>158</v>
      </c>
      <c r="G34" s="38">
        <v>5</v>
      </c>
      <c r="H34" s="39"/>
      <c r="I34" s="149"/>
      <c r="J34" s="37" t="s">
        <v>104</v>
      </c>
      <c r="K34" s="38">
        <v>5</v>
      </c>
      <c r="L34" s="39"/>
      <c r="M34" s="149"/>
      <c r="N34" s="37" t="s">
        <v>104</v>
      </c>
      <c r="O34" s="38">
        <v>5</v>
      </c>
      <c r="P34" s="40"/>
      <c r="Q34" s="145"/>
      <c r="R34" s="37" t="s">
        <v>104</v>
      </c>
      <c r="S34" s="38">
        <v>5</v>
      </c>
      <c r="T34" s="40"/>
      <c r="U34" s="145"/>
      <c r="V34" s="37" t="s">
        <v>158</v>
      </c>
      <c r="W34" s="38">
        <v>5</v>
      </c>
    </row>
    <row r="35" spans="1:24">
      <c r="A35" s="23"/>
      <c r="B35" s="23"/>
      <c r="C35" s="23"/>
      <c r="D35" s="23"/>
      <c r="E35" s="149"/>
      <c r="F35" s="37" t="s">
        <v>208</v>
      </c>
      <c r="G35" s="38">
        <v>10</v>
      </c>
      <c r="H35" s="39"/>
      <c r="I35" s="149"/>
      <c r="J35" s="37" t="s">
        <v>119</v>
      </c>
      <c r="K35" s="38">
        <v>5</v>
      </c>
      <c r="L35" s="39"/>
      <c r="M35" s="149"/>
      <c r="N35" s="37" t="s">
        <v>120</v>
      </c>
      <c r="O35" s="38">
        <v>1</v>
      </c>
      <c r="P35" s="40"/>
      <c r="Q35" s="145"/>
      <c r="R35" s="37" t="s">
        <v>120</v>
      </c>
      <c r="S35" s="38">
        <v>1</v>
      </c>
      <c r="T35" s="36"/>
      <c r="U35" s="145"/>
      <c r="V35" s="101"/>
      <c r="W35" s="41"/>
    </row>
    <row r="36" spans="1:24">
      <c r="A36" s="23"/>
      <c r="B36" s="23"/>
      <c r="C36" s="23"/>
      <c r="D36" s="23"/>
      <c r="E36" s="149"/>
      <c r="F36" s="37" t="s">
        <v>114</v>
      </c>
      <c r="G36" s="38">
        <v>3</v>
      </c>
      <c r="H36" s="39"/>
      <c r="I36" s="149"/>
      <c r="J36" s="29" t="s">
        <v>121</v>
      </c>
      <c r="K36" s="102"/>
      <c r="L36" s="56"/>
      <c r="M36" s="149"/>
      <c r="N36" s="41"/>
      <c r="O36" s="41"/>
      <c r="P36" s="40"/>
      <c r="Q36" s="145"/>
      <c r="R36" s="29"/>
      <c r="S36" s="30"/>
      <c r="T36" s="36"/>
      <c r="U36" s="145"/>
      <c r="V36" s="101"/>
      <c r="W36" s="41"/>
    </row>
    <row r="37" spans="1:24">
      <c r="A37" s="23"/>
      <c r="B37" s="23"/>
      <c r="C37" s="23"/>
      <c r="D37" s="23"/>
      <c r="E37" s="150"/>
      <c r="F37" s="30"/>
      <c r="G37" s="30"/>
      <c r="H37" s="31"/>
      <c r="I37" s="150"/>
      <c r="J37" s="103"/>
      <c r="K37" s="31"/>
      <c r="L37" s="31"/>
      <c r="M37" s="150"/>
      <c r="N37" s="49"/>
      <c r="O37" s="49"/>
      <c r="P37" s="49"/>
      <c r="Q37" s="145"/>
      <c r="R37" s="29"/>
      <c r="S37" s="30"/>
      <c r="T37" s="45"/>
      <c r="U37" s="145"/>
      <c r="V37" s="30"/>
      <c r="W37" s="30"/>
    </row>
    <row r="38" spans="1:24">
      <c r="A38" s="158" t="s">
        <v>122</v>
      </c>
      <c r="B38" s="58"/>
      <c r="C38" s="58"/>
      <c r="D38" s="58"/>
      <c r="E38" s="153" t="s">
        <v>123</v>
      </c>
      <c r="F38" s="153"/>
      <c r="G38" s="26">
        <f>SUM(F43*D43+F45*D45+F46*D46)</f>
        <v>96</v>
      </c>
      <c r="H38" s="59">
        <f>SUM(G38*4/G41)</f>
        <v>0.55101162290142058</v>
      </c>
      <c r="I38" s="159" t="s">
        <v>123</v>
      </c>
      <c r="J38" s="153"/>
      <c r="K38" s="26">
        <f>SUM(J43*D43+J45*D45+J46*D46)</f>
        <v>88.5</v>
      </c>
      <c r="L38" s="59">
        <f>SUM(K38*4/K41)</f>
        <v>0.53401719716397644</v>
      </c>
      <c r="M38" s="153" t="s">
        <v>123</v>
      </c>
      <c r="N38" s="153"/>
      <c r="O38" s="26">
        <f>SUM(N43*D43+N45*D45+N46*D46)</f>
        <v>87</v>
      </c>
      <c r="P38" s="59">
        <f>SUM(O38*4/O41)</f>
        <v>0.53040695016003658</v>
      </c>
      <c r="Q38" s="153" t="s">
        <v>123</v>
      </c>
      <c r="R38" s="153"/>
      <c r="S38" s="26">
        <f>SUM(R43*D43+R45*D45+R46*D46)</f>
        <v>89</v>
      </c>
      <c r="T38" s="59">
        <f>SUM(S38*4/S41)</f>
        <v>0.53509694874492719</v>
      </c>
      <c r="U38" s="153" t="s">
        <v>123</v>
      </c>
      <c r="V38" s="153"/>
      <c r="W38" s="26">
        <f>SUM(V43*D43+V45*D45+V46*D46)</f>
        <v>86</v>
      </c>
      <c r="X38" s="60">
        <f>SUM(W38*4/W41)</f>
        <v>0.5281744203899893</v>
      </c>
    </row>
    <row r="39" spans="1:24">
      <c r="A39" s="158"/>
      <c r="B39" s="58"/>
      <c r="C39" s="58"/>
      <c r="D39" s="58"/>
      <c r="E39" s="153" t="s">
        <v>124</v>
      </c>
      <c r="F39" s="153"/>
      <c r="G39" s="26">
        <f>SUM(F44*C44+F47*C47)</f>
        <v>22.5</v>
      </c>
      <c r="H39" s="59">
        <f>SUM(G39*9/G41)</f>
        <v>0.29057253551442103</v>
      </c>
      <c r="I39" s="153" t="s">
        <v>124</v>
      </c>
      <c r="J39" s="153"/>
      <c r="K39" s="26">
        <f>SUM(J44*C44+J47*C47)</f>
        <v>22.5</v>
      </c>
      <c r="L39" s="59">
        <f>SUM(K39*9/K41)</f>
        <v>0.3054759390556645</v>
      </c>
      <c r="M39" s="153" t="s">
        <v>124</v>
      </c>
      <c r="N39" s="153"/>
      <c r="O39" s="26">
        <f>SUM(N44*C44+N47*C47)</f>
        <v>22.5</v>
      </c>
      <c r="P39" s="59">
        <f>SUM(O39*9/O41)</f>
        <v>0.30864197530864196</v>
      </c>
      <c r="Q39" s="153" t="s">
        <v>124</v>
      </c>
      <c r="R39" s="153"/>
      <c r="S39" s="26">
        <f>SUM(R44*C44+R47*C47)</f>
        <v>22.5</v>
      </c>
      <c r="T39" s="59">
        <f>SUM(S39*9/S41)</f>
        <v>0.30437396663159477</v>
      </c>
      <c r="U39" s="153" t="s">
        <v>124</v>
      </c>
      <c r="V39" s="153"/>
      <c r="W39" s="26">
        <f>SUM(V44*C44+V47*C47)</f>
        <v>22.5</v>
      </c>
      <c r="X39" s="60">
        <f>SUM(W39*9/W41)</f>
        <v>0.31091662828189776</v>
      </c>
    </row>
    <row r="40" spans="1:24">
      <c r="A40" s="158"/>
      <c r="B40" s="58"/>
      <c r="C40" s="58"/>
      <c r="D40" s="58"/>
      <c r="E40" s="153" t="s">
        <v>125</v>
      </c>
      <c r="F40" s="153"/>
      <c r="G40" s="26">
        <f>SUM(F43*B43+F44*B44+F45*B45)</f>
        <v>27.599999999999998</v>
      </c>
      <c r="H40" s="59">
        <f>SUM(G40*4/G41)</f>
        <v>0.15841584158415842</v>
      </c>
      <c r="I40" s="153" t="s">
        <v>125</v>
      </c>
      <c r="J40" s="153"/>
      <c r="K40" s="26">
        <f>SUM(J43*B43+J44*B44+J45*B45)</f>
        <v>26.599999999999998</v>
      </c>
      <c r="L40" s="59">
        <f>SUM(K40*4/K41)</f>
        <v>0.16050686378035903</v>
      </c>
      <c r="M40" s="153" t="s">
        <v>125</v>
      </c>
      <c r="N40" s="153"/>
      <c r="O40" s="26">
        <f>SUM(N43*B43+N44*B44+N45*B45)</f>
        <v>26.4</v>
      </c>
      <c r="P40" s="59">
        <f>SUM(O40*4/O41)</f>
        <v>0.16095107453132143</v>
      </c>
      <c r="Q40" s="153" t="s">
        <v>125</v>
      </c>
      <c r="R40" s="153"/>
      <c r="S40" s="26">
        <f>SUM(R43*B43+R44*B44+R45*B45)</f>
        <v>26.7</v>
      </c>
      <c r="T40" s="59">
        <f>SUM(S40*4/S41)</f>
        <v>0.16052908462347815</v>
      </c>
      <c r="U40" s="153" t="s">
        <v>125</v>
      </c>
      <c r="V40" s="153"/>
      <c r="W40" s="26">
        <f>SUM(V43*B43+V44*B44+V45*B45)</f>
        <v>26.2</v>
      </c>
      <c r="X40" s="60">
        <f>SUM(W40*4/W41)</f>
        <v>0.160908951328113</v>
      </c>
    </row>
    <row r="41" spans="1:24">
      <c r="A41" s="158"/>
      <c r="B41" s="58"/>
      <c r="C41" s="58"/>
      <c r="D41" s="58"/>
      <c r="E41" s="153" t="s">
        <v>126</v>
      </c>
      <c r="F41" s="153"/>
      <c r="G41" s="61">
        <f>G38*4+G39*9+G40*4</f>
        <v>696.9</v>
      </c>
      <c r="H41" s="61"/>
      <c r="I41" s="153" t="s">
        <v>126</v>
      </c>
      <c r="J41" s="153"/>
      <c r="K41" s="61">
        <f>K38*4+K39*9+K40*4</f>
        <v>662.9</v>
      </c>
      <c r="L41" s="61"/>
      <c r="M41" s="153" t="s">
        <v>126</v>
      </c>
      <c r="N41" s="153"/>
      <c r="O41" s="61">
        <f>O38*4+O39*9+O40*4</f>
        <v>656.1</v>
      </c>
      <c r="P41" s="61"/>
      <c r="Q41" s="153" t="s">
        <v>126</v>
      </c>
      <c r="R41" s="153"/>
      <c r="S41" s="61">
        <f>S38*4+S39*9+S40*4</f>
        <v>665.3</v>
      </c>
      <c r="T41" s="61"/>
      <c r="U41" s="153" t="s">
        <v>126</v>
      </c>
      <c r="V41" s="153"/>
      <c r="W41" s="61">
        <f>W38*4+W39*9+W40*4</f>
        <v>651.29999999999995</v>
      </c>
    </row>
    <row r="42" spans="1:24" ht="16.8" thickBot="1">
      <c r="A42" s="156" t="s">
        <v>127</v>
      </c>
      <c r="B42" s="157"/>
      <c r="C42" s="157"/>
      <c r="D42" s="157"/>
      <c r="E42" s="13"/>
      <c r="F42" s="62" t="s">
        <v>128</v>
      </c>
      <c r="G42" s="63"/>
      <c r="H42" s="64"/>
      <c r="I42" s="13"/>
      <c r="J42" s="62" t="s">
        <v>128</v>
      </c>
      <c r="K42" s="63"/>
      <c r="L42" s="64"/>
      <c r="M42" s="13"/>
      <c r="N42" s="62" t="s">
        <v>128</v>
      </c>
      <c r="O42" s="63"/>
      <c r="P42" s="64"/>
      <c r="Q42" s="12"/>
      <c r="R42" s="62" t="s">
        <v>128</v>
      </c>
      <c r="S42" s="63"/>
      <c r="T42" s="64"/>
      <c r="V42" s="62" t="s">
        <v>128</v>
      </c>
      <c r="W42" s="65"/>
    </row>
    <row r="43" spans="1:24">
      <c r="A43" s="66" t="s">
        <v>129</v>
      </c>
      <c r="B43" s="67">
        <v>2</v>
      </c>
      <c r="C43" s="67">
        <v>0</v>
      </c>
      <c r="D43" s="68">
        <v>15</v>
      </c>
      <c r="E43" s="13"/>
      <c r="F43" s="69">
        <v>5.6</v>
      </c>
      <c r="G43" s="70" t="s">
        <v>130</v>
      </c>
      <c r="H43" s="71"/>
      <c r="I43" s="13"/>
      <c r="J43" s="69">
        <v>5.0999999999999996</v>
      </c>
      <c r="K43" s="70" t="s">
        <v>130</v>
      </c>
      <c r="L43" s="71"/>
      <c r="M43" s="13"/>
      <c r="N43" s="69">
        <v>5</v>
      </c>
      <c r="O43" s="70" t="s">
        <v>130</v>
      </c>
      <c r="P43" s="71"/>
      <c r="Q43" s="12"/>
      <c r="R43" s="69">
        <v>5.0999999999999996</v>
      </c>
      <c r="S43" s="70" t="s">
        <v>130</v>
      </c>
      <c r="T43" s="71"/>
      <c r="V43" s="69">
        <v>5</v>
      </c>
      <c r="W43" s="72" t="s">
        <v>130</v>
      </c>
    </row>
    <row r="44" spans="1:24">
      <c r="A44" s="66" t="s">
        <v>131</v>
      </c>
      <c r="B44" s="67">
        <v>7</v>
      </c>
      <c r="C44" s="67">
        <v>5</v>
      </c>
      <c r="D44" s="68">
        <v>0</v>
      </c>
      <c r="E44" s="13"/>
      <c r="F44" s="73">
        <v>2</v>
      </c>
      <c r="G44" s="74" t="s">
        <v>130</v>
      </c>
      <c r="H44" s="71"/>
      <c r="I44" s="13"/>
      <c r="J44" s="73">
        <v>2</v>
      </c>
      <c r="K44" s="74" t="s">
        <v>130</v>
      </c>
      <c r="L44" s="71"/>
      <c r="M44" s="13"/>
      <c r="N44" s="73">
        <v>2</v>
      </c>
      <c r="O44" s="74" t="s">
        <v>130</v>
      </c>
      <c r="P44" s="71"/>
      <c r="Q44" s="12"/>
      <c r="R44" s="73">
        <v>2</v>
      </c>
      <c r="S44" s="74" t="s">
        <v>130</v>
      </c>
      <c r="T44" s="71"/>
      <c r="V44" s="73">
        <v>2</v>
      </c>
      <c r="W44" s="75" t="s">
        <v>130</v>
      </c>
    </row>
    <row r="45" spans="1:24">
      <c r="A45" s="66" t="s">
        <v>132</v>
      </c>
      <c r="B45" s="67">
        <v>1</v>
      </c>
      <c r="C45" s="67">
        <v>0</v>
      </c>
      <c r="D45" s="68">
        <v>5</v>
      </c>
      <c r="E45" s="13"/>
      <c r="F45" s="73">
        <v>2.4</v>
      </c>
      <c r="G45" s="74" t="s">
        <v>130</v>
      </c>
      <c r="H45" s="71"/>
      <c r="I45" s="13"/>
      <c r="J45" s="73">
        <v>2.4</v>
      </c>
      <c r="K45" s="74" t="s">
        <v>130</v>
      </c>
      <c r="L45" s="71"/>
      <c r="M45" s="13"/>
      <c r="N45" s="73">
        <v>2.4</v>
      </c>
      <c r="O45" s="74" t="s">
        <v>130</v>
      </c>
      <c r="P45" s="71"/>
      <c r="R45" s="73">
        <v>2.5</v>
      </c>
      <c r="S45" s="74" t="s">
        <v>130</v>
      </c>
      <c r="T45" s="71"/>
      <c r="V45" s="73">
        <v>2.2000000000000002</v>
      </c>
      <c r="W45" s="75" t="s">
        <v>130</v>
      </c>
    </row>
    <row r="46" spans="1:24">
      <c r="A46" s="66" t="s">
        <v>133</v>
      </c>
      <c r="B46" s="67">
        <v>0</v>
      </c>
      <c r="C46" s="67">
        <v>0</v>
      </c>
      <c r="D46" s="68">
        <v>15</v>
      </c>
      <c r="E46" s="13"/>
      <c r="F46" s="73"/>
      <c r="G46" s="74" t="s">
        <v>130</v>
      </c>
      <c r="H46" s="71"/>
      <c r="I46" s="13"/>
      <c r="J46" s="73"/>
      <c r="K46" s="74" t="s">
        <v>130</v>
      </c>
      <c r="L46" s="71"/>
      <c r="M46" s="13"/>
      <c r="N46" s="73"/>
      <c r="O46" s="74" t="s">
        <v>130</v>
      </c>
      <c r="P46" s="71"/>
      <c r="R46" s="73"/>
      <c r="S46" s="74" t="s">
        <v>130</v>
      </c>
      <c r="T46" s="71"/>
      <c r="V46" s="73"/>
      <c r="W46" s="75" t="s">
        <v>130</v>
      </c>
    </row>
    <row r="47" spans="1:24">
      <c r="A47" s="66" t="s">
        <v>134</v>
      </c>
      <c r="B47" s="67">
        <v>0</v>
      </c>
      <c r="C47" s="67">
        <v>5</v>
      </c>
      <c r="D47" s="68">
        <v>0</v>
      </c>
      <c r="E47" s="13"/>
      <c r="F47" s="73">
        <v>2.5</v>
      </c>
      <c r="G47" s="74" t="s">
        <v>130</v>
      </c>
      <c r="H47" s="71"/>
      <c r="I47" s="13"/>
      <c r="J47" s="73">
        <v>2.5</v>
      </c>
      <c r="K47" s="74" t="s">
        <v>130</v>
      </c>
      <c r="L47" s="71"/>
      <c r="M47" s="13"/>
      <c r="N47" s="73">
        <v>2.5</v>
      </c>
      <c r="O47" s="74" t="s">
        <v>130</v>
      </c>
      <c r="P47" s="71"/>
      <c r="R47" s="73">
        <v>2.5</v>
      </c>
      <c r="S47" s="74" t="s">
        <v>130</v>
      </c>
      <c r="T47" s="71"/>
      <c r="V47" s="73">
        <v>2.5</v>
      </c>
      <c r="W47" s="75" t="s">
        <v>130</v>
      </c>
    </row>
    <row r="48" spans="1:24" ht="16.8" thickBot="1">
      <c r="A48" s="76" t="s">
        <v>135</v>
      </c>
      <c r="B48" s="77"/>
      <c r="C48" s="77"/>
      <c r="D48" s="77"/>
      <c r="E48" s="78"/>
      <c r="F48" s="79">
        <f>SUM(G41)</f>
        <v>696.9</v>
      </c>
      <c r="G48" s="80" t="s">
        <v>136</v>
      </c>
      <c r="H48" s="81"/>
      <c r="I48" s="78"/>
      <c r="J48" s="79">
        <f>SUM(K41)</f>
        <v>662.9</v>
      </c>
      <c r="K48" s="80" t="s">
        <v>136</v>
      </c>
      <c r="L48" s="81"/>
      <c r="M48" s="78"/>
      <c r="N48" s="79">
        <f>SUM(O41)</f>
        <v>656.1</v>
      </c>
      <c r="O48" s="80" t="s">
        <v>136</v>
      </c>
      <c r="P48" s="81"/>
      <c r="Q48" s="82"/>
      <c r="R48" s="79">
        <f>SUM(S41)</f>
        <v>665.3</v>
      </c>
      <c r="S48" s="80" t="s">
        <v>136</v>
      </c>
      <c r="T48" s="81"/>
      <c r="U48" s="82"/>
      <c r="V48" s="79">
        <f>SUM(W41)</f>
        <v>651.29999999999995</v>
      </c>
      <c r="W48" s="83" t="s">
        <v>136</v>
      </c>
    </row>
    <row r="49" spans="1:23" ht="28.8">
      <c r="A49" s="11" t="s">
        <v>87</v>
      </c>
      <c r="B49" s="12"/>
      <c r="C49" s="12"/>
      <c r="D49" s="12"/>
      <c r="E49" s="13"/>
      <c r="F49"/>
      <c r="G49"/>
      <c r="H49"/>
      <c r="I49"/>
      <c r="J49"/>
      <c r="K49"/>
      <c r="L49"/>
      <c r="M49"/>
      <c r="N49"/>
      <c r="O49"/>
      <c r="P49" s="14"/>
      <c r="Q49" s="13"/>
      <c r="R49" s="14"/>
      <c r="S49" s="14"/>
      <c r="T49" s="14"/>
      <c r="U49" s="13"/>
      <c r="V49" s="14"/>
      <c r="W49" s="13"/>
    </row>
    <row r="50" spans="1:23">
      <c r="A50" s="12"/>
      <c r="B50" s="12"/>
      <c r="C50" s="12"/>
      <c r="D50" s="12"/>
      <c r="E50" s="13"/>
      <c r="F50" s="13"/>
      <c r="G50" s="13"/>
      <c r="H50" s="13"/>
      <c r="I50" s="13"/>
      <c r="J50" s="14"/>
      <c r="K50" s="14"/>
      <c r="L50" s="14"/>
      <c r="M50" s="13"/>
      <c r="N50" s="14"/>
      <c r="O50" s="14"/>
      <c r="P50" s="14"/>
      <c r="Q50" s="13"/>
      <c r="R50" s="84" t="s">
        <v>137</v>
      </c>
      <c r="S50" s="14"/>
      <c r="T50" s="14"/>
      <c r="U50" s="14"/>
      <c r="V50" s="14"/>
      <c r="W50" s="13"/>
    </row>
    <row r="51" spans="1:23">
      <c r="A51" s="12"/>
      <c r="B51" s="12"/>
      <c r="C51" s="12"/>
      <c r="D51" s="12"/>
      <c r="E51" s="13"/>
      <c r="F51" s="13"/>
      <c r="G51" s="13"/>
      <c r="H51" s="13"/>
      <c r="I51" s="13"/>
      <c r="J51" s="14"/>
      <c r="K51" s="14"/>
      <c r="L51" s="14"/>
      <c r="M51" s="13"/>
      <c r="N51" s="14"/>
      <c r="O51" s="14"/>
      <c r="P51" s="14"/>
      <c r="Q51" s="13"/>
      <c r="R51" s="84" t="s">
        <v>138</v>
      </c>
      <c r="S51" s="14"/>
      <c r="T51" s="14"/>
      <c r="U51" s="14"/>
      <c r="V51" s="14"/>
      <c r="W51" s="13"/>
    </row>
    <row r="52" spans="1:23">
      <c r="A52" s="12"/>
      <c r="B52" s="12"/>
      <c r="C52" s="12"/>
      <c r="D52" s="12"/>
      <c r="E52" s="13"/>
      <c r="F52" s="13"/>
      <c r="G52" s="13"/>
      <c r="H52" s="13"/>
      <c r="I52" s="13"/>
      <c r="J52" s="14"/>
      <c r="K52" s="14"/>
      <c r="L52" s="14"/>
      <c r="M52" s="13"/>
      <c r="N52" s="14"/>
      <c r="O52" s="14"/>
      <c r="P52" s="14"/>
      <c r="Q52" s="13"/>
      <c r="R52" s="14" t="s">
        <v>139</v>
      </c>
      <c r="S52" s="14"/>
      <c r="T52" s="14"/>
      <c r="U52" s="14"/>
      <c r="V52" s="14"/>
      <c r="W52" s="13"/>
    </row>
    <row r="53" spans="1:23">
      <c r="A53" s="12"/>
      <c r="B53" s="12"/>
      <c r="C53" s="12"/>
      <c r="D53" s="1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4"/>
      <c r="T53" s="14"/>
      <c r="U53" s="14"/>
      <c r="V53" s="14"/>
      <c r="W53" s="13"/>
    </row>
    <row r="54" spans="1:23">
      <c r="A54" s="12"/>
      <c r="B54" s="12"/>
      <c r="C54" s="12"/>
      <c r="D54" s="12"/>
      <c r="E54" s="14"/>
      <c r="F54" s="14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4"/>
      <c r="T54" s="14"/>
      <c r="U54" s="14"/>
      <c r="V54" s="14"/>
      <c r="W54" s="13"/>
    </row>
    <row r="55" spans="1:23">
      <c r="A55" s="12"/>
      <c r="B55" s="12"/>
      <c r="C55" s="12"/>
      <c r="D55" s="12"/>
      <c r="E55" s="14"/>
      <c r="F55" s="14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4"/>
      <c r="T55" s="14"/>
      <c r="U55" s="14"/>
      <c r="V55" s="14"/>
      <c r="W55" s="13"/>
    </row>
    <row r="56" spans="1:23">
      <c r="A56" s="12"/>
      <c r="B56" s="12"/>
      <c r="C56" s="12"/>
      <c r="D56" s="12"/>
      <c r="E56" s="17"/>
      <c r="F56" s="17"/>
      <c r="G56" s="17"/>
      <c r="H56" s="17"/>
      <c r="I56" s="13"/>
      <c r="J56" s="13"/>
      <c r="K56" s="13"/>
      <c r="L56" s="13"/>
      <c r="M56" s="13"/>
      <c r="N56" s="13"/>
      <c r="O56" s="13"/>
      <c r="P56" s="13"/>
      <c r="Q56" s="13"/>
      <c r="R56" s="14"/>
      <c r="S56" s="14"/>
      <c r="T56" s="14"/>
      <c r="U56" s="14"/>
      <c r="V56" s="14"/>
      <c r="W56" s="13"/>
    </row>
    <row r="57" spans="1:23">
      <c r="A57" s="12"/>
      <c r="B57" s="12"/>
      <c r="C57" s="12"/>
      <c r="D57" s="12"/>
      <c r="E57" s="17"/>
      <c r="F57" s="17"/>
      <c r="G57" s="17"/>
      <c r="H57" s="17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>
      <c r="A58" s="12"/>
      <c r="B58" s="12"/>
      <c r="C58" s="12"/>
      <c r="D58" s="12"/>
      <c r="E58" s="17"/>
      <c r="F58" s="17"/>
      <c r="G58" s="17"/>
      <c r="H58" s="1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>
      <c r="E59" s="17"/>
      <c r="F59" s="17"/>
      <c r="G59" s="17"/>
      <c r="H59" s="1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>
      <c r="E60" s="17"/>
      <c r="F60" s="17"/>
      <c r="G60" s="17"/>
      <c r="H60" s="17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>
      <c r="E61" s="17"/>
      <c r="F61" s="17"/>
      <c r="G61" s="17"/>
      <c r="H61" s="1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E62" s="17"/>
      <c r="F62" s="17"/>
      <c r="G62" s="17"/>
      <c r="H62" s="17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3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5:22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5:22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5:22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5:22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5:22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5:22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5:22"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5:22"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5:22"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5:22"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5:22"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5:22"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5:22"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</sheetData>
  <mergeCells count="58">
    <mergeCell ref="E41:F41"/>
    <mergeCell ref="I41:J41"/>
    <mergeCell ref="M41:N41"/>
    <mergeCell ref="Q41:R41"/>
    <mergeCell ref="U41:V41"/>
    <mergeCell ref="A42:D42"/>
    <mergeCell ref="U39:V39"/>
    <mergeCell ref="E40:F40"/>
    <mergeCell ref="I40:J40"/>
    <mergeCell ref="M40:N40"/>
    <mergeCell ref="Q40:R40"/>
    <mergeCell ref="U40:V40"/>
    <mergeCell ref="A38:A41"/>
    <mergeCell ref="E38:F38"/>
    <mergeCell ref="I38:J38"/>
    <mergeCell ref="M38:N38"/>
    <mergeCell ref="Q38:R38"/>
    <mergeCell ref="U38:V38"/>
    <mergeCell ref="E39:F39"/>
    <mergeCell ref="I39:J39"/>
    <mergeCell ref="M39:N39"/>
    <mergeCell ref="Q39:R39"/>
    <mergeCell ref="E29:E31"/>
    <mergeCell ref="I29:I31"/>
    <mergeCell ref="M29:M31"/>
    <mergeCell ref="Q29:Q31"/>
    <mergeCell ref="U29:U31"/>
    <mergeCell ref="E32:E37"/>
    <mergeCell ref="I32:I37"/>
    <mergeCell ref="M32:M37"/>
    <mergeCell ref="Q32:Q37"/>
    <mergeCell ref="U32:U37"/>
    <mergeCell ref="E17:E22"/>
    <mergeCell ref="I17:I22"/>
    <mergeCell ref="M17:M22"/>
    <mergeCell ref="Q17:Q22"/>
    <mergeCell ref="U17:U22"/>
    <mergeCell ref="E23:E28"/>
    <mergeCell ref="I23:I28"/>
    <mergeCell ref="M23:M28"/>
    <mergeCell ref="Q23:Q28"/>
    <mergeCell ref="U23:U28"/>
    <mergeCell ref="E6:E10"/>
    <mergeCell ref="I6:I10"/>
    <mergeCell ref="M6:M10"/>
    <mergeCell ref="Q6:Q10"/>
    <mergeCell ref="U6:U10"/>
    <mergeCell ref="E11:E16"/>
    <mergeCell ref="I11:I16"/>
    <mergeCell ref="M11:M16"/>
    <mergeCell ref="Q11:Q16"/>
    <mergeCell ref="U11:U16"/>
    <mergeCell ref="U3:W3"/>
    <mergeCell ref="A1:G1"/>
    <mergeCell ref="E3:G3"/>
    <mergeCell ref="I3:K3"/>
    <mergeCell ref="M3:O3"/>
    <mergeCell ref="Q3:S3"/>
  </mergeCells>
  <phoneticPr fontId="3" type="noConversion"/>
  <pageMargins left="0" right="0" top="0" bottom="0" header="0.31496062992125984" footer="0.31496062992125984"/>
  <pageSetup paperSize="9" scale="98" fitToWidth="0" orientation="portrait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B5CF-0DDB-4BEB-B33E-778B09F44E63}">
  <dimension ref="A1:X77"/>
  <sheetViews>
    <sheetView view="pageBreakPreview" topLeftCell="A41" zoomScale="110" zoomScaleNormal="100" zoomScaleSheetLayoutView="110" workbookViewId="0">
      <selection activeCell="R11" sqref="R11:S15"/>
    </sheetView>
  </sheetViews>
  <sheetFormatPr defaultColWidth="9" defaultRowHeight="16.2"/>
  <cols>
    <col min="1" max="1" width="9.21875" style="15" customWidth="1"/>
    <col min="2" max="4" width="0.88671875" style="15" hidden="1" customWidth="1"/>
    <col min="5" max="5" width="3" style="15" customWidth="1"/>
    <col min="6" max="6" width="8.21875" style="15" customWidth="1"/>
    <col min="7" max="7" width="7.21875" style="15" customWidth="1"/>
    <col min="8" max="8" width="4.6640625" style="15" hidden="1" customWidth="1"/>
    <col min="9" max="9" width="3" style="15" customWidth="1"/>
    <col min="10" max="10" width="8.109375" style="15" customWidth="1"/>
    <col min="11" max="11" width="6.33203125" style="15" customWidth="1"/>
    <col min="12" max="12" width="5.44140625" style="15" hidden="1" customWidth="1"/>
    <col min="13" max="13" width="2.77734375" style="15" customWidth="1"/>
    <col min="14" max="14" width="7.77734375" style="15" customWidth="1"/>
    <col min="15" max="15" width="6.21875" style="15" customWidth="1"/>
    <col min="16" max="16" width="10.6640625" style="15" hidden="1" customWidth="1"/>
    <col min="17" max="17" width="3.6640625" style="15" customWidth="1"/>
    <col min="18" max="18" width="7.77734375" style="15" customWidth="1"/>
    <col min="19" max="19" width="7.109375" style="15" customWidth="1"/>
    <col min="20" max="20" width="10.6640625" style="15" hidden="1" customWidth="1"/>
    <col min="21" max="21" width="3.6640625" style="15" customWidth="1"/>
    <col min="22" max="22" width="8.109375" style="15" customWidth="1"/>
    <col min="23" max="23" width="7.44140625" style="17" customWidth="1"/>
    <col min="24" max="24" width="12" style="15" hidden="1" customWidth="1"/>
    <col min="25" max="25" width="10.6640625" style="15" customWidth="1"/>
    <col min="26" max="16384" width="9" style="15"/>
  </cols>
  <sheetData>
    <row r="1" spans="1:23" ht="22.2">
      <c r="A1" s="137" t="s">
        <v>88</v>
      </c>
      <c r="B1" s="137"/>
      <c r="C1" s="137"/>
      <c r="D1" s="137"/>
      <c r="E1" s="137"/>
      <c r="F1" s="137"/>
      <c r="G1" s="137"/>
      <c r="H1" s="16"/>
      <c r="S1" s="16"/>
      <c r="T1" s="16"/>
      <c r="W1" s="15"/>
    </row>
    <row r="2" spans="1:23">
      <c r="A2" s="15" t="s">
        <v>89</v>
      </c>
    </row>
    <row r="3" spans="1:23">
      <c r="A3" s="18" t="s">
        <v>90</v>
      </c>
      <c r="E3" s="136" t="s">
        <v>209</v>
      </c>
      <c r="F3" s="136"/>
      <c r="G3" s="136"/>
      <c r="H3" s="19"/>
      <c r="I3" s="136" t="s">
        <v>210</v>
      </c>
      <c r="J3" s="136"/>
      <c r="K3" s="136"/>
      <c r="L3" s="19"/>
      <c r="M3" s="136" t="s">
        <v>211</v>
      </c>
      <c r="N3" s="136"/>
      <c r="O3" s="136"/>
      <c r="P3" s="19"/>
      <c r="Q3" s="136" t="s">
        <v>212</v>
      </c>
      <c r="R3" s="136"/>
      <c r="S3" s="136"/>
      <c r="T3" s="19"/>
      <c r="U3" s="136" t="s">
        <v>213</v>
      </c>
      <c r="V3" s="136"/>
      <c r="W3" s="136"/>
    </row>
    <row r="4" spans="1:23">
      <c r="A4" s="18" t="s">
        <v>96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</row>
    <row r="5" spans="1:23">
      <c r="A5" s="18"/>
      <c r="B5" s="18"/>
      <c r="C5" s="18"/>
      <c r="D5" s="18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ht="16.5" customHeight="1">
      <c r="A6" s="23" t="s">
        <v>97</v>
      </c>
      <c r="B6" s="23"/>
      <c r="C6" s="23"/>
      <c r="D6" s="23"/>
      <c r="E6" s="146" t="str">
        <f>國小菜單!A32</f>
        <v>燕麥飯</v>
      </c>
      <c r="F6" s="108" t="s">
        <v>98</v>
      </c>
      <c r="G6" s="30">
        <v>80</v>
      </c>
      <c r="H6" s="26"/>
      <c r="I6" s="146" t="str">
        <f>國小菜單!C32</f>
        <v>大麥仁飯</v>
      </c>
      <c r="J6" s="27" t="s">
        <v>98</v>
      </c>
      <c r="K6" s="33">
        <v>80</v>
      </c>
      <c r="L6" s="26"/>
      <c r="M6" s="146" t="str">
        <f>國小菜單!E32</f>
        <v>白飯</v>
      </c>
      <c r="N6" s="29" t="s">
        <v>145</v>
      </c>
      <c r="O6" s="30">
        <v>100</v>
      </c>
      <c r="P6" s="31"/>
      <c r="Q6" s="146" t="str">
        <f>國小菜單!G32</f>
        <v>糙米飯</v>
      </c>
      <c r="R6" s="29" t="s">
        <v>98</v>
      </c>
      <c r="S6" s="30">
        <v>80</v>
      </c>
      <c r="T6" s="26"/>
      <c r="U6" s="146" t="str">
        <f>國小菜單!I32</f>
        <v>台式炒飯</v>
      </c>
      <c r="V6" s="108" t="s">
        <v>98</v>
      </c>
      <c r="W6" s="109">
        <v>100</v>
      </c>
    </row>
    <row r="7" spans="1:23">
      <c r="A7" s="23"/>
      <c r="B7" s="23"/>
      <c r="C7" s="23"/>
      <c r="D7" s="23"/>
      <c r="E7" s="147"/>
      <c r="F7" s="108" t="s">
        <v>99</v>
      </c>
      <c r="G7" s="30">
        <v>20</v>
      </c>
      <c r="H7" s="26"/>
      <c r="I7" s="147"/>
      <c r="J7" s="27" t="s">
        <v>214</v>
      </c>
      <c r="K7" s="33">
        <v>20</v>
      </c>
      <c r="L7" s="26"/>
      <c r="M7" s="147"/>
      <c r="N7" s="29"/>
      <c r="O7" s="30"/>
      <c r="P7" s="31"/>
      <c r="Q7" s="147"/>
      <c r="R7" s="29" t="s">
        <v>146</v>
      </c>
      <c r="S7" s="30">
        <v>20</v>
      </c>
      <c r="T7" s="26"/>
      <c r="U7" s="147"/>
      <c r="V7" s="108" t="s">
        <v>177</v>
      </c>
      <c r="W7" s="109">
        <v>10</v>
      </c>
    </row>
    <row r="8" spans="1:23">
      <c r="A8" s="23"/>
      <c r="B8" s="23"/>
      <c r="C8" s="23"/>
      <c r="D8" s="23"/>
      <c r="E8" s="147"/>
      <c r="F8" s="29"/>
      <c r="G8" s="30"/>
      <c r="H8" s="26"/>
      <c r="I8" s="147"/>
      <c r="J8" s="86"/>
      <c r="K8" s="35"/>
      <c r="L8" s="26"/>
      <c r="M8" s="147"/>
      <c r="N8" s="29"/>
      <c r="O8" s="30"/>
      <c r="P8" s="31"/>
      <c r="Q8" s="147"/>
      <c r="R8" s="86"/>
      <c r="S8" s="35"/>
      <c r="T8" s="26"/>
      <c r="U8" s="147"/>
      <c r="V8" s="108" t="s">
        <v>104</v>
      </c>
      <c r="W8" s="109">
        <v>5</v>
      </c>
    </row>
    <row r="9" spans="1:23">
      <c r="A9" s="23"/>
      <c r="B9" s="23"/>
      <c r="C9" s="23"/>
      <c r="D9" s="23"/>
      <c r="E9" s="147"/>
      <c r="F9" s="29"/>
      <c r="G9" s="30"/>
      <c r="H9" s="26"/>
      <c r="I9" s="147"/>
      <c r="J9" s="86"/>
      <c r="K9" s="35"/>
      <c r="L9" s="26"/>
      <c r="M9" s="147"/>
      <c r="N9" s="29"/>
      <c r="O9" s="30"/>
      <c r="P9" s="36"/>
      <c r="Q9" s="147"/>
      <c r="R9" s="86"/>
      <c r="S9" s="35"/>
      <c r="T9" s="26"/>
      <c r="U9" s="147"/>
      <c r="V9" s="108" t="s">
        <v>163</v>
      </c>
      <c r="W9" s="109">
        <v>10</v>
      </c>
    </row>
    <row r="10" spans="1:23">
      <c r="A10" s="23" t="s">
        <v>100</v>
      </c>
      <c r="B10" s="23"/>
      <c r="C10" s="23"/>
      <c r="D10" s="23"/>
      <c r="E10" s="147"/>
      <c r="F10" s="54"/>
      <c r="G10" s="36"/>
      <c r="H10" s="26"/>
      <c r="I10" s="147"/>
      <c r="J10" s="86"/>
      <c r="K10" s="35"/>
      <c r="L10" s="34"/>
      <c r="M10" s="147"/>
      <c r="N10" s="54"/>
      <c r="O10" s="36"/>
      <c r="P10" s="36"/>
      <c r="Q10" s="147"/>
      <c r="R10" s="86"/>
      <c r="S10" s="35"/>
      <c r="T10" s="26"/>
      <c r="U10" s="147"/>
      <c r="V10" s="110" t="s">
        <v>110</v>
      </c>
      <c r="W10" s="111">
        <v>10</v>
      </c>
    </row>
    <row r="11" spans="1:23" ht="16.5" customHeight="1">
      <c r="A11" s="23" t="s">
        <v>97</v>
      </c>
      <c r="B11" s="23"/>
      <c r="C11" s="23"/>
      <c r="D11" s="23"/>
      <c r="E11" s="148" t="str">
        <f>國小菜單!A33</f>
        <v>日式照燒豬</v>
      </c>
      <c r="F11" s="37" t="s">
        <v>179</v>
      </c>
      <c r="G11" s="38">
        <v>35</v>
      </c>
      <c r="H11" s="39"/>
      <c r="I11" s="148" t="str">
        <f>國小菜單!C33</f>
        <v>雞肉親子丼</v>
      </c>
      <c r="J11" s="37" t="s">
        <v>216</v>
      </c>
      <c r="K11" s="38">
        <v>50</v>
      </c>
      <c r="L11" s="39"/>
      <c r="M11" s="148" t="str">
        <f>國小菜單!E33</f>
        <v>岩燒里肌</v>
      </c>
      <c r="N11" s="29" t="s">
        <v>193</v>
      </c>
      <c r="O11" s="30">
        <v>60</v>
      </c>
      <c r="P11" s="40"/>
      <c r="Q11" s="144" t="str">
        <f>國小菜單!G33</f>
        <v>炸雞腿</v>
      </c>
      <c r="R11" s="37" t="s">
        <v>288</v>
      </c>
      <c r="S11" s="38">
        <v>100</v>
      </c>
      <c r="T11" s="40"/>
      <c r="U11" s="144" t="str">
        <f>國小菜單!I33</f>
        <v>五味魚</v>
      </c>
      <c r="V11" s="37" t="s">
        <v>151</v>
      </c>
      <c r="W11" s="38">
        <v>80</v>
      </c>
    </row>
    <row r="12" spans="1:23">
      <c r="A12" s="23" t="s">
        <v>102</v>
      </c>
      <c r="B12" s="23"/>
      <c r="C12" s="23"/>
      <c r="D12" s="23"/>
      <c r="E12" s="149"/>
      <c r="F12" s="37" t="s">
        <v>110</v>
      </c>
      <c r="G12" s="38">
        <v>20</v>
      </c>
      <c r="H12" s="39"/>
      <c r="I12" s="149"/>
      <c r="J12" s="37" t="s">
        <v>110</v>
      </c>
      <c r="K12" s="38">
        <v>20</v>
      </c>
      <c r="L12" s="39"/>
      <c r="M12" s="149"/>
      <c r="N12" s="29" t="s">
        <v>196</v>
      </c>
      <c r="O12" s="30"/>
      <c r="P12" s="40"/>
      <c r="Q12" s="145"/>
      <c r="R12" s="37" t="s">
        <v>289</v>
      </c>
      <c r="S12" s="38"/>
      <c r="T12" s="40"/>
      <c r="U12" s="145"/>
      <c r="V12" s="37" t="s">
        <v>110</v>
      </c>
      <c r="W12" s="38">
        <v>10</v>
      </c>
    </row>
    <row r="13" spans="1:23">
      <c r="A13" s="23"/>
      <c r="B13" s="23"/>
      <c r="C13" s="23"/>
      <c r="D13" s="23"/>
      <c r="E13" s="149"/>
      <c r="F13" s="37" t="s">
        <v>197</v>
      </c>
      <c r="G13" s="38">
        <v>0.1</v>
      </c>
      <c r="H13" s="39"/>
      <c r="I13" s="149"/>
      <c r="J13" s="37" t="s">
        <v>104</v>
      </c>
      <c r="K13" s="38">
        <v>5</v>
      </c>
      <c r="L13" s="39"/>
      <c r="M13" s="149"/>
      <c r="N13" s="96"/>
      <c r="O13" s="30"/>
      <c r="P13" s="40"/>
      <c r="Q13" s="145"/>
      <c r="R13" s="37"/>
      <c r="S13" s="38"/>
      <c r="T13" s="40"/>
      <c r="U13" s="145"/>
      <c r="V13" s="37" t="s">
        <v>104</v>
      </c>
      <c r="W13" s="38">
        <v>5</v>
      </c>
    </row>
    <row r="14" spans="1:23">
      <c r="A14" s="23"/>
      <c r="B14" s="23"/>
      <c r="C14" s="23"/>
      <c r="D14" s="23"/>
      <c r="E14" s="149"/>
      <c r="F14" s="48"/>
      <c r="G14" s="30"/>
      <c r="H14" s="39"/>
      <c r="I14" s="149"/>
      <c r="J14" s="37" t="s">
        <v>158</v>
      </c>
      <c r="K14" s="38">
        <v>5</v>
      </c>
      <c r="L14" s="39"/>
      <c r="M14" s="149"/>
      <c r="N14" s="29"/>
      <c r="O14" s="30"/>
      <c r="P14" s="40"/>
      <c r="Q14" s="145"/>
      <c r="R14" s="37"/>
      <c r="S14" s="38"/>
      <c r="T14" s="40"/>
      <c r="U14" s="145"/>
      <c r="V14" s="29" t="s">
        <v>154</v>
      </c>
      <c r="W14" s="30"/>
    </row>
    <row r="15" spans="1:23">
      <c r="A15" s="23"/>
      <c r="B15" s="23"/>
      <c r="C15" s="23"/>
      <c r="D15" s="23"/>
      <c r="E15" s="149"/>
      <c r="F15" s="48"/>
      <c r="G15" s="30"/>
      <c r="H15" s="39"/>
      <c r="I15" s="149"/>
      <c r="J15" s="37" t="s">
        <v>217</v>
      </c>
      <c r="K15" s="38">
        <v>0.1</v>
      </c>
      <c r="L15" s="39"/>
      <c r="M15" s="149"/>
      <c r="N15" s="29"/>
      <c r="O15" s="30"/>
      <c r="P15" s="40"/>
      <c r="Q15" s="145"/>
      <c r="R15" s="37"/>
      <c r="S15" s="30"/>
      <c r="T15" s="40"/>
      <c r="U15" s="145"/>
      <c r="V15" s="29"/>
      <c r="W15" s="30"/>
    </row>
    <row r="16" spans="1:23">
      <c r="A16" s="23"/>
      <c r="B16" s="23"/>
      <c r="C16" s="23"/>
      <c r="D16" s="23"/>
      <c r="E16" s="150"/>
      <c r="F16" s="29"/>
      <c r="G16" s="30"/>
      <c r="H16" s="31"/>
      <c r="I16" s="150"/>
      <c r="J16" s="37" t="s">
        <v>196</v>
      </c>
      <c r="K16" s="38"/>
      <c r="L16" s="44"/>
      <c r="M16" s="150"/>
      <c r="N16" s="46"/>
      <c r="O16" s="45"/>
      <c r="P16" s="45"/>
      <c r="Q16" s="145"/>
      <c r="R16" s="29"/>
      <c r="S16" s="30"/>
      <c r="T16" s="45"/>
      <c r="U16" s="145"/>
      <c r="V16" s="53"/>
      <c r="W16" s="41"/>
    </row>
    <row r="17" spans="1:23" ht="16.5" customHeight="1">
      <c r="A17" s="23" t="s">
        <v>107</v>
      </c>
      <c r="B17" s="23"/>
      <c r="C17" s="23"/>
      <c r="D17" s="23"/>
      <c r="E17" s="148" t="str">
        <f>國小菜單!A34</f>
        <v>香Q滷蛋</v>
      </c>
      <c r="F17" s="37" t="s">
        <v>218</v>
      </c>
      <c r="G17" s="38">
        <v>45</v>
      </c>
      <c r="H17" s="39"/>
      <c r="I17" s="148" t="str">
        <f>國小菜單!C34</f>
        <v>烤地瓜薯條</v>
      </c>
      <c r="J17" s="29" t="s">
        <v>219</v>
      </c>
      <c r="K17" s="30">
        <v>50</v>
      </c>
      <c r="L17" s="39"/>
      <c r="M17" s="148" t="str">
        <f>國小菜單!E34</f>
        <v>炒鮮蔬</v>
      </c>
      <c r="N17" s="37" t="s">
        <v>160</v>
      </c>
      <c r="O17" s="38">
        <v>80</v>
      </c>
      <c r="P17" s="40"/>
      <c r="Q17" s="144" t="str">
        <f>國小菜單!G34</f>
        <v>金菇雲茸</v>
      </c>
      <c r="R17" s="37" t="s">
        <v>174</v>
      </c>
      <c r="S17" s="38">
        <v>50</v>
      </c>
      <c r="T17" s="40"/>
      <c r="U17" s="168" t="str">
        <f>國小菜單!I34</f>
        <v>蒸銀絲卷</v>
      </c>
      <c r="V17" s="37" t="s">
        <v>286</v>
      </c>
      <c r="W17" s="38">
        <v>30</v>
      </c>
    </row>
    <row r="18" spans="1:23">
      <c r="A18" s="23" t="s">
        <v>100</v>
      </c>
      <c r="B18" s="23"/>
      <c r="C18" s="23"/>
      <c r="D18" s="23"/>
      <c r="E18" s="149"/>
      <c r="F18" s="37" t="s">
        <v>168</v>
      </c>
      <c r="G18" s="38">
        <v>10</v>
      </c>
      <c r="H18" s="39"/>
      <c r="I18" s="149"/>
      <c r="J18" s="29"/>
      <c r="K18" s="30"/>
      <c r="L18" s="39"/>
      <c r="M18" s="149"/>
      <c r="N18" s="37" t="s">
        <v>167</v>
      </c>
      <c r="O18" s="38">
        <v>5</v>
      </c>
      <c r="P18" s="40"/>
      <c r="Q18" s="145"/>
      <c r="R18" s="37" t="s">
        <v>113</v>
      </c>
      <c r="S18" s="38">
        <v>10</v>
      </c>
      <c r="T18" s="40"/>
      <c r="U18" s="169"/>
      <c r="V18" s="37"/>
      <c r="W18" s="38"/>
    </row>
    <row r="19" spans="1:23">
      <c r="A19" s="23"/>
      <c r="B19" s="23"/>
      <c r="C19" s="23"/>
      <c r="D19" s="23"/>
      <c r="E19" s="149"/>
      <c r="F19" s="37"/>
      <c r="G19" s="30"/>
      <c r="H19" s="39"/>
      <c r="I19" s="149"/>
      <c r="J19" s="37"/>
      <c r="K19" s="30"/>
      <c r="L19" s="39"/>
      <c r="M19" s="149"/>
      <c r="N19" s="37" t="s">
        <v>104</v>
      </c>
      <c r="O19" s="38">
        <v>5</v>
      </c>
      <c r="P19" s="40"/>
      <c r="Q19" s="145"/>
      <c r="R19" s="37" t="s">
        <v>104</v>
      </c>
      <c r="S19" s="38">
        <v>5</v>
      </c>
      <c r="T19" s="40"/>
      <c r="U19" s="169"/>
      <c r="V19" s="37"/>
      <c r="W19" s="38"/>
    </row>
    <row r="20" spans="1:23">
      <c r="A20" s="23"/>
      <c r="B20" s="23"/>
      <c r="C20" s="23"/>
      <c r="D20" s="23"/>
      <c r="E20" s="149"/>
      <c r="F20" s="37"/>
      <c r="G20" s="30"/>
      <c r="H20" s="39"/>
      <c r="I20" s="149"/>
      <c r="J20" s="37"/>
      <c r="K20" s="30"/>
      <c r="L20" s="39"/>
      <c r="M20" s="149"/>
      <c r="N20" s="37" t="s">
        <v>114</v>
      </c>
      <c r="O20" s="38">
        <v>5</v>
      </c>
      <c r="P20" s="40"/>
      <c r="Q20" s="145"/>
      <c r="R20" s="37" t="s">
        <v>177</v>
      </c>
      <c r="S20" s="38">
        <v>5</v>
      </c>
      <c r="T20" s="40"/>
      <c r="U20" s="169"/>
      <c r="V20" s="37"/>
      <c r="W20" s="38"/>
    </row>
    <row r="21" spans="1:23">
      <c r="A21" s="23"/>
      <c r="B21" s="23"/>
      <c r="C21" s="23"/>
      <c r="D21" s="23"/>
      <c r="E21" s="149"/>
      <c r="F21" s="30"/>
      <c r="G21" s="30"/>
      <c r="H21" s="31"/>
      <c r="I21" s="149"/>
      <c r="J21" s="37"/>
      <c r="K21" s="30"/>
      <c r="L21" s="31"/>
      <c r="M21" s="149"/>
      <c r="N21" s="104"/>
      <c r="O21" s="36"/>
      <c r="P21" s="40"/>
      <c r="Q21" s="145"/>
      <c r="R21" s="29"/>
      <c r="S21" s="30"/>
      <c r="T21" s="45"/>
      <c r="U21" s="169"/>
      <c r="V21" s="29"/>
      <c r="W21" s="30"/>
    </row>
    <row r="22" spans="1:23">
      <c r="A22" s="23"/>
      <c r="B22" s="23"/>
      <c r="C22" s="23"/>
      <c r="D22" s="23"/>
      <c r="E22" s="150"/>
      <c r="F22" s="45"/>
      <c r="G22" s="45"/>
      <c r="H22" s="49"/>
      <c r="I22" s="150"/>
      <c r="J22" s="29"/>
      <c r="K22" s="30"/>
      <c r="L22" s="50"/>
      <c r="M22" s="150"/>
      <c r="N22" s="40"/>
      <c r="O22" s="40"/>
      <c r="P22" s="40"/>
      <c r="Q22" s="145"/>
      <c r="R22" s="29"/>
      <c r="S22" s="30"/>
      <c r="T22" s="45"/>
      <c r="U22" s="170"/>
      <c r="V22" s="29"/>
      <c r="W22" s="30"/>
    </row>
    <row r="23" spans="1:23" ht="16.5" customHeight="1">
      <c r="A23" s="23" t="s">
        <v>107</v>
      </c>
      <c r="B23" s="23"/>
      <c r="C23" s="23"/>
      <c r="D23" s="23"/>
      <c r="E23" s="148" t="str">
        <f>國小菜單!A35</f>
        <v>鮮美佛跳牆</v>
      </c>
      <c r="F23" s="37" t="s">
        <v>220</v>
      </c>
      <c r="G23" s="38">
        <v>10</v>
      </c>
      <c r="H23" s="39"/>
      <c r="I23" s="148" t="str">
        <f>國小菜單!C35</f>
        <v>日式高麗煲</v>
      </c>
      <c r="J23" s="37" t="s">
        <v>112</v>
      </c>
      <c r="K23" s="38">
        <v>70</v>
      </c>
      <c r="L23" s="39"/>
      <c r="M23" s="148" t="str">
        <f>國小菜單!E35</f>
        <v>玉米肉末</v>
      </c>
      <c r="N23" s="37" t="s">
        <v>163</v>
      </c>
      <c r="O23" s="38">
        <v>40</v>
      </c>
      <c r="P23" s="40"/>
      <c r="Q23" s="144" t="str">
        <f>國小菜單!G35</f>
        <v>魚香豆腐</v>
      </c>
      <c r="R23" s="37" t="s">
        <v>199</v>
      </c>
      <c r="S23" s="38">
        <v>40</v>
      </c>
      <c r="T23" s="40"/>
      <c r="U23" s="144" t="str">
        <f>國小菜單!I35</f>
        <v>大瓜黑輪</v>
      </c>
      <c r="V23" s="37" t="s">
        <v>161</v>
      </c>
      <c r="W23" s="38">
        <v>75</v>
      </c>
    </row>
    <row r="24" spans="1:23">
      <c r="A24" s="23" t="s">
        <v>100</v>
      </c>
      <c r="B24" s="23"/>
      <c r="C24" s="23"/>
      <c r="D24" s="23"/>
      <c r="E24" s="149"/>
      <c r="F24" s="37" t="s">
        <v>200</v>
      </c>
      <c r="G24" s="38">
        <v>70</v>
      </c>
      <c r="H24" s="39"/>
      <c r="I24" s="149"/>
      <c r="J24" s="37" t="s">
        <v>104</v>
      </c>
      <c r="K24" s="38">
        <v>5</v>
      </c>
      <c r="L24" s="39"/>
      <c r="M24" s="149"/>
      <c r="N24" s="37" t="s">
        <v>109</v>
      </c>
      <c r="O24" s="38">
        <v>5</v>
      </c>
      <c r="P24" s="40"/>
      <c r="Q24" s="145"/>
      <c r="R24" s="37" t="s">
        <v>104</v>
      </c>
      <c r="S24" s="38">
        <v>5</v>
      </c>
      <c r="T24" s="40"/>
      <c r="U24" s="145"/>
      <c r="V24" s="37" t="s">
        <v>166</v>
      </c>
      <c r="W24" s="38">
        <v>5</v>
      </c>
    </row>
    <row r="25" spans="1:23">
      <c r="A25" s="23"/>
      <c r="B25" s="23"/>
      <c r="C25" s="23"/>
      <c r="D25" s="23"/>
      <c r="E25" s="149"/>
      <c r="F25" s="37" t="s">
        <v>221</v>
      </c>
      <c r="G25" s="38">
        <v>5</v>
      </c>
      <c r="H25" s="39"/>
      <c r="I25" s="149"/>
      <c r="J25" s="37" t="s">
        <v>114</v>
      </c>
      <c r="K25" s="38">
        <v>5</v>
      </c>
      <c r="L25" s="39"/>
      <c r="M25" s="149"/>
      <c r="N25" s="37" t="s">
        <v>104</v>
      </c>
      <c r="O25" s="38">
        <v>5</v>
      </c>
      <c r="P25" s="40"/>
      <c r="Q25" s="145"/>
      <c r="R25" s="37" t="s">
        <v>109</v>
      </c>
      <c r="S25" s="38">
        <v>3</v>
      </c>
      <c r="T25" s="40"/>
      <c r="U25" s="145"/>
      <c r="V25" s="37" t="s">
        <v>114</v>
      </c>
      <c r="W25" s="38">
        <v>3</v>
      </c>
    </row>
    <row r="26" spans="1:23">
      <c r="A26" s="23"/>
      <c r="B26" s="23"/>
      <c r="C26" s="23"/>
      <c r="D26" s="23"/>
      <c r="E26" s="149"/>
      <c r="F26" s="37" t="s">
        <v>104</v>
      </c>
      <c r="G26" s="38">
        <v>5</v>
      </c>
      <c r="H26" s="39"/>
      <c r="I26" s="149"/>
      <c r="J26" s="37" t="s">
        <v>222</v>
      </c>
      <c r="K26" s="38">
        <v>2</v>
      </c>
      <c r="L26" s="39"/>
      <c r="M26" s="149"/>
      <c r="N26" s="37" t="s">
        <v>180</v>
      </c>
      <c r="O26" s="38">
        <v>3</v>
      </c>
      <c r="P26" s="40"/>
      <c r="Q26" s="145"/>
      <c r="R26" s="29"/>
      <c r="S26" s="30"/>
      <c r="T26" s="40"/>
      <c r="U26" s="145"/>
      <c r="V26" s="37" t="s">
        <v>223</v>
      </c>
      <c r="W26" s="38">
        <v>5</v>
      </c>
    </row>
    <row r="27" spans="1:23">
      <c r="A27" s="23"/>
      <c r="B27" s="23"/>
      <c r="C27" s="23"/>
      <c r="D27" s="23"/>
      <c r="E27" s="149"/>
      <c r="F27" s="29"/>
      <c r="G27" s="30"/>
      <c r="H27" s="31"/>
      <c r="I27" s="149"/>
      <c r="J27" s="37" t="s">
        <v>173</v>
      </c>
      <c r="K27" s="38">
        <v>5</v>
      </c>
      <c r="L27" s="50"/>
      <c r="M27" s="149"/>
      <c r="N27" s="29"/>
      <c r="O27" s="30"/>
      <c r="P27" s="40"/>
      <c r="Q27" s="145"/>
      <c r="R27" s="29"/>
      <c r="S27" s="30"/>
      <c r="T27" s="40"/>
      <c r="U27" s="145"/>
      <c r="V27" s="29"/>
      <c r="W27" s="30"/>
    </row>
    <row r="28" spans="1:23">
      <c r="A28" s="23"/>
      <c r="B28" s="23"/>
      <c r="C28" s="23"/>
      <c r="D28" s="23"/>
      <c r="E28" s="150"/>
      <c r="F28" s="29"/>
      <c r="G28" s="30"/>
      <c r="H28" s="49"/>
      <c r="I28" s="150"/>
      <c r="J28" s="37" t="s">
        <v>198</v>
      </c>
      <c r="K28" s="38">
        <v>0.1</v>
      </c>
      <c r="L28" s="49"/>
      <c r="M28" s="150"/>
      <c r="N28" s="30"/>
      <c r="O28" s="30"/>
      <c r="P28" s="40"/>
      <c r="Q28" s="145"/>
      <c r="R28" s="29"/>
      <c r="S28" s="30"/>
      <c r="T28" s="40"/>
      <c r="U28" s="145"/>
      <c r="V28" s="54"/>
      <c r="W28" s="36"/>
    </row>
    <row r="29" spans="1:23" ht="16.5" customHeight="1">
      <c r="A29" s="23" t="s">
        <v>115</v>
      </c>
      <c r="B29" s="23"/>
      <c r="C29" s="23"/>
      <c r="D29" s="23"/>
      <c r="E29" s="166" t="str">
        <f>國小菜單!A36</f>
        <v>福山萵苣</v>
      </c>
      <c r="F29" s="29" t="s">
        <v>48</v>
      </c>
      <c r="G29" s="30">
        <v>100</v>
      </c>
      <c r="H29" s="31"/>
      <c r="I29" s="148" t="str">
        <f>國小菜單!C36</f>
        <v>油菜</v>
      </c>
      <c r="J29" s="29" t="s">
        <v>26</v>
      </c>
      <c r="K29" s="30">
        <v>100</v>
      </c>
      <c r="L29" s="39"/>
      <c r="M29" s="166" t="str">
        <f>國小菜單!E36</f>
        <v>蚵仔白菜</v>
      </c>
      <c r="N29" s="29" t="s">
        <v>24</v>
      </c>
      <c r="O29" s="30">
        <v>100</v>
      </c>
      <c r="P29" s="36"/>
      <c r="Q29" s="154" t="str">
        <f>國小菜單!G36</f>
        <v>青江菜</v>
      </c>
      <c r="R29" s="29" t="s">
        <v>27</v>
      </c>
      <c r="S29" s="30">
        <v>100</v>
      </c>
      <c r="T29" s="36"/>
      <c r="U29" s="144" t="str">
        <f>國小菜單!I36</f>
        <v>有機蔬菜</v>
      </c>
      <c r="V29" s="29" t="s">
        <v>263</v>
      </c>
      <c r="W29" s="30">
        <v>100</v>
      </c>
    </row>
    <row r="30" spans="1:23">
      <c r="A30" s="23" t="s">
        <v>102</v>
      </c>
      <c r="B30" s="23"/>
      <c r="C30" s="23"/>
      <c r="D30" s="23"/>
      <c r="E30" s="167"/>
      <c r="F30" s="53"/>
      <c r="G30" s="41"/>
      <c r="H30" s="31"/>
      <c r="I30" s="149"/>
      <c r="J30" s="54"/>
      <c r="K30" s="36"/>
      <c r="L30" s="31"/>
      <c r="M30" s="167"/>
      <c r="N30" s="45"/>
      <c r="O30" s="45"/>
      <c r="P30" s="45"/>
      <c r="Q30" s="155"/>
      <c r="R30" s="46"/>
      <c r="S30" s="45"/>
      <c r="T30" s="45"/>
      <c r="U30" s="145"/>
      <c r="V30" s="29"/>
      <c r="W30" s="30"/>
    </row>
    <row r="31" spans="1:23">
      <c r="A31" s="23"/>
      <c r="B31" s="23"/>
      <c r="C31" s="23"/>
      <c r="D31" s="23"/>
      <c r="E31" s="167"/>
      <c r="F31" s="53"/>
      <c r="G31" s="41"/>
      <c r="H31" s="49"/>
      <c r="I31" s="150"/>
      <c r="J31" s="46"/>
      <c r="K31" s="45"/>
      <c r="L31" s="49"/>
      <c r="M31" s="167"/>
      <c r="N31" s="45"/>
      <c r="O31" s="45"/>
      <c r="P31" s="45"/>
      <c r="Q31" s="155"/>
      <c r="R31" s="46"/>
      <c r="S31" s="45"/>
      <c r="T31" s="45"/>
      <c r="U31" s="145"/>
      <c r="V31" s="46"/>
      <c r="W31" s="45"/>
    </row>
    <row r="32" spans="1:23" ht="16.5" customHeight="1">
      <c r="A32" s="23" t="s">
        <v>116</v>
      </c>
      <c r="B32" s="23"/>
      <c r="C32" s="23"/>
      <c r="D32" s="23"/>
      <c r="E32" s="148" t="str">
        <f>國小菜單!A37</f>
        <v>酸辣湯</v>
      </c>
      <c r="F32" s="37" t="s">
        <v>199</v>
      </c>
      <c r="G32" s="38">
        <v>15</v>
      </c>
      <c r="H32" s="39"/>
      <c r="I32" s="148" t="str">
        <f>國小菜單!C37</f>
        <v>海芽蛋花湯</v>
      </c>
      <c r="J32" s="37" t="s">
        <v>224</v>
      </c>
      <c r="K32" s="38">
        <v>2</v>
      </c>
      <c r="L32" s="39"/>
      <c r="M32" s="148" t="str">
        <f>國小菜單!E37</f>
        <v>番茄黃豆芽湯</v>
      </c>
      <c r="N32" s="37" t="s">
        <v>225</v>
      </c>
      <c r="O32" s="38">
        <v>20</v>
      </c>
      <c r="P32" s="40"/>
      <c r="Q32" s="144" t="str">
        <f>國小菜單!G37</f>
        <v>結頭豚骨湯</v>
      </c>
      <c r="R32" s="37" t="s">
        <v>202</v>
      </c>
      <c r="S32" s="38">
        <v>30</v>
      </c>
      <c r="T32" s="40"/>
      <c r="U32" s="144" t="str">
        <f>國小菜單!I37</f>
        <v>雪花菇湯</v>
      </c>
      <c r="V32" s="37" t="s">
        <v>112</v>
      </c>
      <c r="W32" s="38">
        <v>30</v>
      </c>
    </row>
    <row r="33" spans="1:24">
      <c r="A33" s="23" t="s">
        <v>118</v>
      </c>
      <c r="B33" s="23"/>
      <c r="C33" s="23"/>
      <c r="D33" s="23"/>
      <c r="E33" s="149"/>
      <c r="F33" s="37" t="s">
        <v>208</v>
      </c>
      <c r="G33" s="38">
        <v>10</v>
      </c>
      <c r="H33" s="39"/>
      <c r="I33" s="149"/>
      <c r="J33" s="37" t="s">
        <v>158</v>
      </c>
      <c r="K33" s="38">
        <v>10</v>
      </c>
      <c r="L33" s="39"/>
      <c r="M33" s="149"/>
      <c r="N33" s="37" t="s">
        <v>104</v>
      </c>
      <c r="O33" s="38">
        <v>5</v>
      </c>
      <c r="P33" s="40"/>
      <c r="Q33" s="145"/>
      <c r="R33" s="37" t="s">
        <v>119</v>
      </c>
      <c r="S33" s="38">
        <v>10</v>
      </c>
      <c r="T33" s="40"/>
      <c r="U33" s="145"/>
      <c r="V33" s="37" t="s">
        <v>104</v>
      </c>
      <c r="W33" s="38">
        <v>5</v>
      </c>
    </row>
    <row r="34" spans="1:24">
      <c r="A34" s="23"/>
      <c r="B34" s="23"/>
      <c r="C34" s="23"/>
      <c r="D34" s="23"/>
      <c r="E34" s="149"/>
      <c r="F34" s="37" t="s">
        <v>114</v>
      </c>
      <c r="G34" s="38">
        <v>5</v>
      </c>
      <c r="H34" s="39"/>
      <c r="I34" s="149"/>
      <c r="J34" s="37" t="s">
        <v>120</v>
      </c>
      <c r="K34" s="38">
        <v>1</v>
      </c>
      <c r="L34" s="39"/>
      <c r="M34" s="149"/>
      <c r="N34" s="37" t="s">
        <v>114</v>
      </c>
      <c r="O34" s="38">
        <v>5</v>
      </c>
      <c r="P34" s="40"/>
      <c r="Q34" s="145"/>
      <c r="R34" s="37" t="s">
        <v>104</v>
      </c>
      <c r="S34" s="38">
        <v>5</v>
      </c>
      <c r="T34" s="40"/>
      <c r="U34" s="145"/>
      <c r="V34" s="37" t="s">
        <v>113</v>
      </c>
      <c r="W34" s="38">
        <v>5</v>
      </c>
    </row>
    <row r="35" spans="1:24">
      <c r="A35" s="23"/>
      <c r="B35" s="23"/>
      <c r="C35" s="23"/>
      <c r="D35" s="23"/>
      <c r="E35" s="149"/>
      <c r="F35" s="37" t="s">
        <v>104</v>
      </c>
      <c r="G35" s="38">
        <v>5</v>
      </c>
      <c r="H35" s="39"/>
      <c r="I35" s="149"/>
      <c r="J35" s="29"/>
      <c r="K35" s="30"/>
      <c r="L35" s="39"/>
      <c r="M35" s="149"/>
      <c r="N35" s="37" t="s">
        <v>152</v>
      </c>
      <c r="O35" s="38">
        <v>10</v>
      </c>
      <c r="P35" s="40"/>
      <c r="Q35" s="145"/>
      <c r="R35" s="37" t="s">
        <v>121</v>
      </c>
      <c r="S35" s="30"/>
      <c r="T35" s="36"/>
      <c r="U35" s="145"/>
      <c r="V35" s="37" t="s">
        <v>158</v>
      </c>
      <c r="W35" s="38">
        <v>5</v>
      </c>
    </row>
    <row r="36" spans="1:24">
      <c r="A36" s="23"/>
      <c r="B36" s="23"/>
      <c r="C36" s="23"/>
      <c r="D36" s="23"/>
      <c r="E36" s="149"/>
      <c r="F36" s="37" t="s">
        <v>158</v>
      </c>
      <c r="G36" s="38">
        <v>3</v>
      </c>
      <c r="H36" s="39"/>
      <c r="I36" s="149"/>
      <c r="J36" s="105"/>
      <c r="K36" s="102"/>
      <c r="L36" s="56"/>
      <c r="M36" s="149"/>
      <c r="N36" s="101"/>
      <c r="O36" s="41"/>
      <c r="P36" s="40"/>
      <c r="Q36" s="145"/>
      <c r="R36" s="41"/>
      <c r="S36" s="41"/>
      <c r="T36" s="36"/>
      <c r="U36" s="145"/>
      <c r="V36" s="37"/>
      <c r="W36" s="30"/>
    </row>
    <row r="37" spans="1:24">
      <c r="A37" s="23"/>
      <c r="B37" s="23"/>
      <c r="C37" s="23"/>
      <c r="D37" s="23"/>
      <c r="E37" s="150"/>
      <c r="F37" s="30"/>
      <c r="G37" s="30"/>
      <c r="H37" s="31"/>
      <c r="I37" s="150"/>
      <c r="J37" s="36"/>
      <c r="K37" s="36"/>
      <c r="L37" s="31"/>
      <c r="M37" s="150"/>
      <c r="N37" s="49"/>
      <c r="O37" s="49"/>
      <c r="P37" s="49"/>
      <c r="Q37" s="145"/>
      <c r="R37" s="41"/>
      <c r="S37" s="41"/>
      <c r="T37" s="45"/>
      <c r="U37" s="145"/>
      <c r="V37" s="30"/>
      <c r="W37" s="30"/>
    </row>
    <row r="38" spans="1:24">
      <c r="A38" s="158" t="s">
        <v>122</v>
      </c>
      <c r="B38" s="58"/>
      <c r="C38" s="58"/>
      <c r="D38" s="58"/>
      <c r="E38" s="153" t="s">
        <v>123</v>
      </c>
      <c r="F38" s="153"/>
      <c r="G38" s="26">
        <f>SUM(F43*D43+F45*D45+F46*D46)</f>
        <v>88</v>
      </c>
      <c r="H38" s="59">
        <f>SUM(G38*4/G41)</f>
        <v>0.53292959878879642</v>
      </c>
      <c r="I38" s="159" t="s">
        <v>123</v>
      </c>
      <c r="J38" s="153"/>
      <c r="K38" s="26">
        <f>SUM(J43*D43+J45*D45+J46*D46)</f>
        <v>99</v>
      </c>
      <c r="L38" s="59">
        <f>SUM(K38*4/K41)</f>
        <v>0.55766793409378956</v>
      </c>
      <c r="M38" s="153" t="s">
        <v>123</v>
      </c>
      <c r="N38" s="153"/>
      <c r="O38" s="26">
        <f>SUM(N43*D43+N45*D45+N46*D46)</f>
        <v>92.5</v>
      </c>
      <c r="P38" s="59">
        <f>SUM(O38*4/O41)</f>
        <v>0.54339844323689235</v>
      </c>
      <c r="Q38" s="153" t="s">
        <v>123</v>
      </c>
      <c r="R38" s="153"/>
      <c r="S38" s="26">
        <f>SUM(R43*D43+R45*D45+R46*D46)</f>
        <v>86</v>
      </c>
      <c r="T38" s="59">
        <f>SUM(S38*4/S41)</f>
        <v>0.5281744203899893</v>
      </c>
      <c r="U38" s="153" t="s">
        <v>123</v>
      </c>
      <c r="V38" s="153"/>
      <c r="W38" s="26">
        <f>SUM(V43*D43+V45*D45+V46*D46)</f>
        <v>104</v>
      </c>
      <c r="X38" s="60">
        <f>SUM(W38*4/W41)</f>
        <v>0.56729851356879857</v>
      </c>
    </row>
    <row r="39" spans="1:24">
      <c r="A39" s="158"/>
      <c r="B39" s="58"/>
      <c r="C39" s="58"/>
      <c r="D39" s="58"/>
      <c r="E39" s="153" t="s">
        <v>124</v>
      </c>
      <c r="F39" s="153"/>
      <c r="G39" s="26">
        <f>SUM(F44*C44+F47*C47)</f>
        <v>22.5</v>
      </c>
      <c r="H39" s="59">
        <f>SUM(G39*9/G41)</f>
        <v>0.30658591975775928</v>
      </c>
      <c r="I39" s="153" t="s">
        <v>124</v>
      </c>
      <c r="J39" s="153"/>
      <c r="K39" s="26">
        <f>SUM(J44*C44+J47*C47)</f>
        <v>22.5</v>
      </c>
      <c r="L39" s="59">
        <f>SUM(K39*9/K41)</f>
        <v>0.28517110266159695</v>
      </c>
      <c r="M39" s="153" t="s">
        <v>124</v>
      </c>
      <c r="N39" s="153"/>
      <c r="O39" s="26">
        <f>SUM(N44*C44+N47*C47)</f>
        <v>22.5</v>
      </c>
      <c r="P39" s="59">
        <f>SUM(O39*9/O41)</f>
        <v>0.29740049933911</v>
      </c>
      <c r="Q39" s="153" t="s">
        <v>124</v>
      </c>
      <c r="R39" s="153"/>
      <c r="S39" s="26">
        <f>SUM(R44*C44+R47*C47)</f>
        <v>22.5</v>
      </c>
      <c r="T39" s="59">
        <f>SUM(S39*9/S41)</f>
        <v>0.31091662828189776</v>
      </c>
      <c r="U39" s="153" t="s">
        <v>124</v>
      </c>
      <c r="V39" s="153"/>
      <c r="W39" s="26">
        <f>SUM(V44*C44+V47*C47)</f>
        <v>22.5</v>
      </c>
      <c r="X39" s="60">
        <f>SUM(W39*9/W41)</f>
        <v>0.27614891585981183</v>
      </c>
    </row>
    <row r="40" spans="1:24">
      <c r="A40" s="158"/>
      <c r="B40" s="58"/>
      <c r="C40" s="58"/>
      <c r="D40" s="58"/>
      <c r="E40" s="153" t="s">
        <v>125</v>
      </c>
      <c r="F40" s="153"/>
      <c r="G40" s="26">
        <f>SUM(F43*B43+F44*B44+F45*B45)</f>
        <v>26.5</v>
      </c>
      <c r="H40" s="59">
        <f>SUM(G40*4/G41)</f>
        <v>0.16048448145344435</v>
      </c>
      <c r="I40" s="153" t="s">
        <v>125</v>
      </c>
      <c r="J40" s="153"/>
      <c r="K40" s="26">
        <f>SUM(J43*B43+J44*B44+J45*B45)</f>
        <v>27.900000000000002</v>
      </c>
      <c r="L40" s="59">
        <f>SUM(K40*4/K41)</f>
        <v>0.15716096324461346</v>
      </c>
      <c r="M40" s="153" t="s">
        <v>125</v>
      </c>
      <c r="N40" s="153"/>
      <c r="O40" s="26">
        <f>SUM(N43*B43+N44*B44+N45*B45)</f>
        <v>27.1</v>
      </c>
      <c r="P40" s="59">
        <f>SUM(O40*4/O41)</f>
        <v>0.15920105742399768</v>
      </c>
      <c r="Q40" s="153" t="s">
        <v>125</v>
      </c>
      <c r="R40" s="153"/>
      <c r="S40" s="26">
        <f>SUM(R43*B43+R44*B44+R45*B45)</f>
        <v>26.2</v>
      </c>
      <c r="T40" s="59">
        <f>SUM(S40*4/S41)</f>
        <v>0.160908951328113</v>
      </c>
      <c r="U40" s="153" t="s">
        <v>125</v>
      </c>
      <c r="V40" s="153"/>
      <c r="W40" s="26">
        <f>SUM(V43*B43+V44*B44+V45*B45)</f>
        <v>28.7</v>
      </c>
      <c r="X40" s="60">
        <f>SUM(W40*4/W41)</f>
        <v>0.1565525705713896</v>
      </c>
    </row>
    <row r="41" spans="1:24">
      <c r="A41" s="158"/>
      <c r="B41" s="58"/>
      <c r="C41" s="58"/>
      <c r="D41" s="58"/>
      <c r="E41" s="153" t="s">
        <v>126</v>
      </c>
      <c r="F41" s="153"/>
      <c r="G41" s="61">
        <f>G38*4+G39*9+G40*4</f>
        <v>660.5</v>
      </c>
      <c r="H41" s="61"/>
      <c r="I41" s="153" t="s">
        <v>126</v>
      </c>
      <c r="J41" s="153"/>
      <c r="K41" s="61">
        <f>K38*4+K39*9+K40*4</f>
        <v>710.1</v>
      </c>
      <c r="L41" s="61"/>
      <c r="M41" s="153" t="s">
        <v>126</v>
      </c>
      <c r="N41" s="153"/>
      <c r="O41" s="61">
        <f>O38*4+O39*9+O40*4</f>
        <v>680.9</v>
      </c>
      <c r="P41" s="61"/>
      <c r="Q41" s="153" t="s">
        <v>126</v>
      </c>
      <c r="R41" s="153"/>
      <c r="S41" s="61">
        <f>S38*4+S39*9+S40*4</f>
        <v>651.29999999999995</v>
      </c>
      <c r="T41" s="61"/>
      <c r="U41" s="153" t="s">
        <v>126</v>
      </c>
      <c r="V41" s="153"/>
      <c r="W41" s="61">
        <f>W38*4+W39*9+W40*4</f>
        <v>733.3</v>
      </c>
    </row>
    <row r="42" spans="1:24" ht="16.8" thickBot="1">
      <c r="A42" s="156" t="s">
        <v>127</v>
      </c>
      <c r="B42" s="157"/>
      <c r="C42" s="157"/>
      <c r="D42" s="157"/>
      <c r="E42" s="13"/>
      <c r="F42" s="62" t="s">
        <v>128</v>
      </c>
      <c r="G42" s="63"/>
      <c r="H42" s="64"/>
      <c r="I42" s="13"/>
      <c r="J42" s="62" t="s">
        <v>128</v>
      </c>
      <c r="K42" s="63"/>
      <c r="L42" s="64"/>
      <c r="M42" s="13"/>
      <c r="N42" s="62" t="s">
        <v>128</v>
      </c>
      <c r="O42" s="63"/>
      <c r="P42" s="64"/>
      <c r="Q42" s="12"/>
      <c r="R42" s="62" t="s">
        <v>128</v>
      </c>
      <c r="S42" s="63"/>
      <c r="T42" s="64"/>
      <c r="V42" s="62" t="s">
        <v>128</v>
      </c>
      <c r="W42" s="65"/>
    </row>
    <row r="43" spans="1:24">
      <c r="A43" s="66" t="s">
        <v>129</v>
      </c>
      <c r="B43" s="67">
        <v>2</v>
      </c>
      <c r="C43" s="67">
        <v>0</v>
      </c>
      <c r="D43" s="68">
        <v>15</v>
      </c>
      <c r="E43" s="13"/>
      <c r="F43" s="69">
        <v>5.0999999999999996</v>
      </c>
      <c r="G43" s="70" t="s">
        <v>130</v>
      </c>
      <c r="H43" s="71"/>
      <c r="I43" s="13"/>
      <c r="J43" s="69">
        <v>5.9</v>
      </c>
      <c r="K43" s="70" t="s">
        <v>130</v>
      </c>
      <c r="L43" s="71"/>
      <c r="M43" s="13"/>
      <c r="N43" s="69">
        <v>5.4</v>
      </c>
      <c r="O43" s="70" t="s">
        <v>130</v>
      </c>
      <c r="P43" s="71"/>
      <c r="Q43" s="12"/>
      <c r="R43" s="69">
        <v>5</v>
      </c>
      <c r="S43" s="70" t="s">
        <v>130</v>
      </c>
      <c r="T43" s="71"/>
      <c r="V43" s="69">
        <v>6.1</v>
      </c>
      <c r="W43" s="72" t="s">
        <v>130</v>
      </c>
    </row>
    <row r="44" spans="1:24">
      <c r="A44" s="66" t="s">
        <v>131</v>
      </c>
      <c r="B44" s="67">
        <v>7</v>
      </c>
      <c r="C44" s="67">
        <v>5</v>
      </c>
      <c r="D44" s="68">
        <v>0</v>
      </c>
      <c r="E44" s="13"/>
      <c r="F44" s="73">
        <v>2</v>
      </c>
      <c r="G44" s="74" t="s">
        <v>130</v>
      </c>
      <c r="H44" s="71"/>
      <c r="I44" s="13"/>
      <c r="J44" s="73">
        <v>2</v>
      </c>
      <c r="K44" s="74" t="s">
        <v>130</v>
      </c>
      <c r="L44" s="71"/>
      <c r="M44" s="13"/>
      <c r="N44" s="73">
        <v>2</v>
      </c>
      <c r="O44" s="74" t="s">
        <v>130</v>
      </c>
      <c r="P44" s="71"/>
      <c r="Q44" s="12"/>
      <c r="R44" s="73">
        <v>2</v>
      </c>
      <c r="S44" s="74" t="s">
        <v>130</v>
      </c>
      <c r="T44" s="71"/>
      <c r="V44" s="73">
        <v>2</v>
      </c>
      <c r="W44" s="75" t="s">
        <v>130</v>
      </c>
    </row>
    <row r="45" spans="1:24">
      <c r="A45" s="66" t="s">
        <v>132</v>
      </c>
      <c r="B45" s="67">
        <v>1</v>
      </c>
      <c r="C45" s="67">
        <v>0</v>
      </c>
      <c r="D45" s="68">
        <v>5</v>
      </c>
      <c r="E45" s="13"/>
      <c r="F45" s="73">
        <v>2.2999999999999998</v>
      </c>
      <c r="G45" s="74" t="s">
        <v>130</v>
      </c>
      <c r="H45" s="71"/>
      <c r="I45" s="13"/>
      <c r="J45" s="73">
        <v>2.1</v>
      </c>
      <c r="K45" s="74" t="s">
        <v>130</v>
      </c>
      <c r="L45" s="71"/>
      <c r="M45" s="13"/>
      <c r="N45" s="73">
        <v>2.2999999999999998</v>
      </c>
      <c r="O45" s="74" t="s">
        <v>130</v>
      </c>
      <c r="P45" s="71"/>
      <c r="R45" s="73">
        <v>2.2000000000000002</v>
      </c>
      <c r="S45" s="74" t="s">
        <v>130</v>
      </c>
      <c r="T45" s="71"/>
      <c r="V45" s="73">
        <v>2.5</v>
      </c>
      <c r="W45" s="75" t="s">
        <v>130</v>
      </c>
    </row>
    <row r="46" spans="1:24">
      <c r="A46" s="66" t="s">
        <v>133</v>
      </c>
      <c r="B46" s="67">
        <v>0</v>
      </c>
      <c r="C46" s="67">
        <v>0</v>
      </c>
      <c r="D46" s="68">
        <v>15</v>
      </c>
      <c r="E46" s="13"/>
      <c r="F46" s="73"/>
      <c r="G46" s="74" t="s">
        <v>130</v>
      </c>
      <c r="H46" s="71"/>
      <c r="I46" s="13"/>
      <c r="J46" s="73"/>
      <c r="K46" s="74" t="s">
        <v>130</v>
      </c>
      <c r="L46" s="71"/>
      <c r="M46" s="13"/>
      <c r="N46" s="73"/>
      <c r="O46" s="74" t="s">
        <v>130</v>
      </c>
      <c r="P46" s="71"/>
      <c r="R46" s="73"/>
      <c r="S46" s="74" t="s">
        <v>130</v>
      </c>
      <c r="T46" s="71"/>
      <c r="V46" s="73"/>
      <c r="W46" s="75" t="s">
        <v>130</v>
      </c>
    </row>
    <row r="47" spans="1:24">
      <c r="A47" s="66" t="s">
        <v>134</v>
      </c>
      <c r="B47" s="67">
        <v>0</v>
      </c>
      <c r="C47" s="67">
        <v>5</v>
      </c>
      <c r="D47" s="68">
        <v>0</v>
      </c>
      <c r="E47" s="13"/>
      <c r="F47" s="73">
        <v>2.5</v>
      </c>
      <c r="G47" s="74" t="s">
        <v>130</v>
      </c>
      <c r="H47" s="71"/>
      <c r="I47" s="13"/>
      <c r="J47" s="73">
        <v>2.5</v>
      </c>
      <c r="K47" s="74" t="s">
        <v>130</v>
      </c>
      <c r="L47" s="71"/>
      <c r="M47" s="13"/>
      <c r="N47" s="73">
        <v>2.5</v>
      </c>
      <c r="O47" s="74" t="s">
        <v>130</v>
      </c>
      <c r="P47" s="71"/>
      <c r="R47" s="73">
        <v>2.5</v>
      </c>
      <c r="S47" s="74" t="s">
        <v>130</v>
      </c>
      <c r="T47" s="71"/>
      <c r="V47" s="73">
        <v>2.5</v>
      </c>
      <c r="W47" s="75" t="s">
        <v>130</v>
      </c>
    </row>
    <row r="48" spans="1:24" ht="16.8" thickBot="1">
      <c r="A48" s="76" t="s">
        <v>135</v>
      </c>
      <c r="B48" s="77"/>
      <c r="C48" s="77"/>
      <c r="D48" s="77"/>
      <c r="E48" s="78"/>
      <c r="F48" s="79">
        <f>SUM(G41)</f>
        <v>660.5</v>
      </c>
      <c r="G48" s="80" t="s">
        <v>136</v>
      </c>
      <c r="H48" s="81"/>
      <c r="I48" s="78"/>
      <c r="J48" s="79">
        <f>SUM(K41)</f>
        <v>710.1</v>
      </c>
      <c r="K48" s="80" t="s">
        <v>136</v>
      </c>
      <c r="L48" s="81"/>
      <c r="M48" s="78"/>
      <c r="N48" s="79">
        <f>SUM(O41)</f>
        <v>680.9</v>
      </c>
      <c r="O48" s="80" t="s">
        <v>136</v>
      </c>
      <c r="P48" s="81"/>
      <c r="Q48" s="82"/>
      <c r="R48" s="79">
        <f>SUM(S41)</f>
        <v>651.29999999999995</v>
      </c>
      <c r="S48" s="80" t="s">
        <v>136</v>
      </c>
      <c r="T48" s="81"/>
      <c r="U48" s="82"/>
      <c r="V48" s="79">
        <f>SUM(W41)</f>
        <v>733.3</v>
      </c>
      <c r="W48" s="83" t="s">
        <v>136</v>
      </c>
    </row>
    <row r="49" spans="1:23" ht="28.8">
      <c r="A49" s="11" t="s">
        <v>87</v>
      </c>
      <c r="B49" s="12"/>
      <c r="C49" s="12"/>
      <c r="D49" s="12"/>
      <c r="E49" s="13"/>
      <c r="F49"/>
      <c r="G49"/>
      <c r="H49"/>
      <c r="I49"/>
      <c r="J49"/>
      <c r="K49"/>
      <c r="L49"/>
      <c r="M49"/>
      <c r="N49"/>
      <c r="O49"/>
      <c r="P49" s="14"/>
      <c r="Q49" s="13"/>
      <c r="R49" s="14"/>
      <c r="S49" s="14"/>
      <c r="T49" s="14"/>
      <c r="U49" s="13"/>
      <c r="V49" s="14"/>
      <c r="W49" s="13"/>
    </row>
    <row r="50" spans="1:23">
      <c r="A50" s="12"/>
      <c r="B50" s="12"/>
      <c r="C50" s="12"/>
      <c r="D50" s="12"/>
      <c r="E50" s="13"/>
      <c r="F50" s="13"/>
      <c r="G50" s="13"/>
      <c r="H50" s="13"/>
      <c r="I50" s="13"/>
      <c r="J50" s="14"/>
      <c r="K50" s="14"/>
      <c r="L50" s="14"/>
      <c r="M50" s="13"/>
      <c r="N50" s="14"/>
      <c r="O50" s="14"/>
      <c r="P50" s="14"/>
      <c r="Q50" s="13"/>
      <c r="R50" s="84" t="s">
        <v>137</v>
      </c>
      <c r="S50" s="14"/>
      <c r="T50" s="14"/>
      <c r="U50" s="14"/>
      <c r="V50" s="14"/>
      <c r="W50" s="13"/>
    </row>
    <row r="51" spans="1:23">
      <c r="A51" s="12"/>
      <c r="B51" s="12"/>
      <c r="C51" s="12"/>
      <c r="D51" s="12"/>
      <c r="E51" s="13"/>
      <c r="F51" s="13"/>
      <c r="G51" s="13"/>
      <c r="H51" s="13"/>
      <c r="I51" s="13"/>
      <c r="J51" s="14"/>
      <c r="K51" s="14"/>
      <c r="L51" s="14"/>
      <c r="M51" s="13"/>
      <c r="N51" s="14"/>
      <c r="O51" s="14"/>
      <c r="P51" s="14"/>
      <c r="Q51" s="13"/>
      <c r="R51" s="84" t="s">
        <v>138</v>
      </c>
      <c r="S51" s="14"/>
      <c r="T51" s="14"/>
      <c r="U51" s="14"/>
      <c r="V51" s="14"/>
      <c r="W51" s="13"/>
    </row>
    <row r="52" spans="1:23">
      <c r="A52" s="12"/>
      <c r="B52" s="12"/>
      <c r="C52" s="12"/>
      <c r="D52" s="12"/>
      <c r="E52" s="13"/>
      <c r="F52" s="13"/>
      <c r="G52" s="13"/>
      <c r="H52" s="13"/>
      <c r="I52" s="13"/>
      <c r="J52" s="14"/>
      <c r="K52" s="14"/>
      <c r="L52" s="14"/>
      <c r="M52" s="13"/>
      <c r="N52" s="14"/>
      <c r="O52" s="14"/>
      <c r="P52" s="14"/>
      <c r="Q52" s="13"/>
      <c r="R52" s="14" t="s">
        <v>139</v>
      </c>
      <c r="S52" s="14"/>
      <c r="T52" s="14"/>
      <c r="U52" s="14"/>
      <c r="V52" s="14"/>
      <c r="W52" s="13"/>
    </row>
    <row r="53" spans="1:23">
      <c r="A53" s="12"/>
      <c r="B53" s="12"/>
      <c r="C53" s="12"/>
      <c r="D53" s="1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4"/>
      <c r="T53" s="14"/>
      <c r="U53" s="14"/>
      <c r="V53" s="14"/>
      <c r="W53" s="13"/>
    </row>
    <row r="54" spans="1:23">
      <c r="A54" s="12"/>
      <c r="B54" s="12"/>
      <c r="C54" s="12"/>
      <c r="D54" s="12"/>
      <c r="E54" s="14"/>
      <c r="F54" s="14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4"/>
      <c r="T54" s="14"/>
      <c r="U54" s="14"/>
      <c r="V54" s="14"/>
      <c r="W54" s="13"/>
    </row>
    <row r="55" spans="1:23">
      <c r="A55" s="12"/>
      <c r="B55" s="12"/>
      <c r="C55" s="12"/>
      <c r="D55" s="12"/>
      <c r="E55" s="14"/>
      <c r="F55" s="14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4"/>
      <c r="T55" s="14"/>
      <c r="U55" s="14"/>
      <c r="V55" s="14"/>
      <c r="W55" s="13"/>
    </row>
    <row r="56" spans="1:23">
      <c r="A56" s="12"/>
      <c r="B56" s="12"/>
      <c r="C56" s="12"/>
      <c r="D56" s="12"/>
      <c r="E56" s="17"/>
      <c r="F56" s="17"/>
      <c r="G56" s="17"/>
      <c r="H56" s="17"/>
      <c r="I56" s="13"/>
      <c r="J56" s="13"/>
      <c r="K56" s="13"/>
      <c r="L56" s="13"/>
      <c r="M56" s="13"/>
      <c r="N56" s="13"/>
      <c r="O56" s="13"/>
      <c r="P56" s="13"/>
      <c r="Q56" s="13"/>
      <c r="R56" s="14"/>
      <c r="S56" s="14"/>
      <c r="T56" s="14"/>
      <c r="U56" s="14"/>
      <c r="V56" s="14"/>
      <c r="W56" s="13"/>
    </row>
    <row r="57" spans="1:23">
      <c r="A57" s="12"/>
      <c r="B57" s="12"/>
      <c r="C57" s="12"/>
      <c r="D57" s="12"/>
      <c r="E57" s="17"/>
      <c r="F57" s="17"/>
      <c r="G57" s="17"/>
      <c r="H57" s="17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>
      <c r="A58" s="12"/>
      <c r="B58" s="12"/>
      <c r="C58" s="12"/>
      <c r="D58" s="12"/>
      <c r="E58" s="17"/>
      <c r="F58" s="17"/>
      <c r="G58" s="17"/>
      <c r="H58" s="1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>
      <c r="E59" s="17"/>
      <c r="F59" s="17"/>
      <c r="G59" s="17"/>
      <c r="H59" s="1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>
      <c r="E60" s="17"/>
      <c r="F60" s="17"/>
      <c r="G60" s="17"/>
      <c r="H60" s="17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>
      <c r="E61" s="17"/>
      <c r="F61" s="17"/>
      <c r="G61" s="17"/>
      <c r="H61" s="1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E62" s="17"/>
      <c r="F62" s="17"/>
      <c r="G62" s="17"/>
      <c r="H62" s="17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3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5:22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5:22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5:22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5:22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5:22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5:22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5:22"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5:22"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5:22"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5:22"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5:22"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5:22"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5:22"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</sheetData>
  <mergeCells count="58">
    <mergeCell ref="E41:F41"/>
    <mergeCell ref="I41:J41"/>
    <mergeCell ref="M41:N41"/>
    <mergeCell ref="Q41:R41"/>
    <mergeCell ref="U41:V41"/>
    <mergeCell ref="A42:D42"/>
    <mergeCell ref="U39:V39"/>
    <mergeCell ref="E40:F40"/>
    <mergeCell ref="I40:J40"/>
    <mergeCell ref="M40:N40"/>
    <mergeCell ref="Q40:R40"/>
    <mergeCell ref="U40:V40"/>
    <mergeCell ref="A38:A41"/>
    <mergeCell ref="E38:F38"/>
    <mergeCell ref="I38:J38"/>
    <mergeCell ref="M38:N38"/>
    <mergeCell ref="Q38:R38"/>
    <mergeCell ref="U38:V38"/>
    <mergeCell ref="E39:F39"/>
    <mergeCell ref="I39:J39"/>
    <mergeCell ref="M39:N39"/>
    <mergeCell ref="Q39:R39"/>
    <mergeCell ref="E29:E31"/>
    <mergeCell ref="I29:I31"/>
    <mergeCell ref="M29:M31"/>
    <mergeCell ref="Q29:Q31"/>
    <mergeCell ref="U29:U31"/>
    <mergeCell ref="E32:E37"/>
    <mergeCell ref="I32:I37"/>
    <mergeCell ref="M32:M37"/>
    <mergeCell ref="Q32:Q37"/>
    <mergeCell ref="U32:U37"/>
    <mergeCell ref="E17:E22"/>
    <mergeCell ref="I17:I22"/>
    <mergeCell ref="M17:M22"/>
    <mergeCell ref="Q17:Q22"/>
    <mergeCell ref="U17:U22"/>
    <mergeCell ref="E23:E28"/>
    <mergeCell ref="I23:I28"/>
    <mergeCell ref="M23:M28"/>
    <mergeCell ref="Q23:Q28"/>
    <mergeCell ref="U23:U28"/>
    <mergeCell ref="E6:E10"/>
    <mergeCell ref="I6:I10"/>
    <mergeCell ref="M6:M10"/>
    <mergeCell ref="Q6:Q10"/>
    <mergeCell ref="U6:U10"/>
    <mergeCell ref="E11:E16"/>
    <mergeCell ref="I11:I16"/>
    <mergeCell ref="M11:M16"/>
    <mergeCell ref="Q11:Q16"/>
    <mergeCell ref="U11:U16"/>
    <mergeCell ref="U3:W3"/>
    <mergeCell ref="A1:G1"/>
    <mergeCell ref="E3:G3"/>
    <mergeCell ref="I3:K3"/>
    <mergeCell ref="M3:O3"/>
    <mergeCell ref="Q3:S3"/>
  </mergeCells>
  <phoneticPr fontId="3" type="noConversion"/>
  <pageMargins left="0" right="0" top="0" bottom="0" header="0.31496062992125984" footer="0.31496062992125984"/>
  <pageSetup paperSize="9" scale="99" orientation="portrait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373C-C8C4-41FB-B8B5-A1607C6B847E}">
  <sheetPr>
    <pageSetUpPr fitToPage="1"/>
  </sheetPr>
  <dimension ref="A1:X76"/>
  <sheetViews>
    <sheetView view="pageBreakPreview" zoomScale="115" zoomScaleNormal="100" zoomScaleSheetLayoutView="115" workbookViewId="0">
      <selection activeCell="N34" sqref="N34"/>
    </sheetView>
  </sheetViews>
  <sheetFormatPr defaultColWidth="9" defaultRowHeight="16.2"/>
  <cols>
    <col min="1" max="1" width="9.21875" style="15" customWidth="1"/>
    <col min="2" max="4" width="0.88671875" style="15" hidden="1" customWidth="1"/>
    <col min="5" max="5" width="3" style="15" customWidth="1"/>
    <col min="6" max="6" width="8.21875" style="15" customWidth="1"/>
    <col min="7" max="7" width="7.21875" style="15" customWidth="1"/>
    <col min="8" max="8" width="4.6640625" style="15" hidden="1" customWidth="1"/>
    <col min="9" max="9" width="3" style="15" customWidth="1"/>
    <col min="10" max="10" width="8.109375" style="15" customWidth="1"/>
    <col min="11" max="11" width="6.33203125" style="15" customWidth="1"/>
    <col min="12" max="12" width="5.44140625" style="15" hidden="1" customWidth="1"/>
    <col min="13" max="13" width="2.77734375" style="15" customWidth="1"/>
    <col min="14" max="14" width="7.77734375" style="15" customWidth="1"/>
    <col min="15" max="15" width="6.21875" style="15" customWidth="1"/>
    <col min="16" max="16" width="10.6640625" style="15" hidden="1" customWidth="1"/>
    <col min="17" max="17" width="3.6640625" style="15" customWidth="1"/>
    <col min="18" max="18" width="7.77734375" style="15" customWidth="1"/>
    <col min="19" max="19" width="7.109375" style="15" customWidth="1"/>
    <col min="20" max="20" width="10.6640625" style="15" hidden="1" customWidth="1"/>
    <col min="21" max="21" width="3.6640625" style="15" customWidth="1"/>
    <col min="22" max="22" width="8.109375" style="15" customWidth="1"/>
    <col min="23" max="23" width="7.44140625" style="17" customWidth="1"/>
    <col min="24" max="24" width="12" style="15" hidden="1" customWidth="1"/>
    <col min="25" max="25" width="10.6640625" style="15" customWidth="1"/>
    <col min="26" max="16384" width="9" style="15"/>
  </cols>
  <sheetData>
    <row r="1" spans="1:23" ht="22.2">
      <c r="A1" s="137" t="s">
        <v>88</v>
      </c>
      <c r="B1" s="137"/>
      <c r="C1" s="137"/>
      <c r="D1" s="137"/>
      <c r="E1" s="137"/>
      <c r="F1" s="137"/>
      <c r="G1" s="137"/>
      <c r="H1" s="16"/>
      <c r="S1" s="16"/>
      <c r="T1" s="16"/>
      <c r="W1" s="15"/>
    </row>
    <row r="2" spans="1:23">
      <c r="A2" s="15" t="s">
        <v>89</v>
      </c>
    </row>
    <row r="3" spans="1:23">
      <c r="A3" s="18" t="s">
        <v>90</v>
      </c>
      <c r="E3" s="136" t="s">
        <v>226</v>
      </c>
      <c r="F3" s="136"/>
      <c r="G3" s="136"/>
      <c r="H3" s="19"/>
      <c r="I3" s="136" t="s">
        <v>227</v>
      </c>
      <c r="J3" s="136"/>
      <c r="K3" s="136"/>
      <c r="L3" s="19"/>
      <c r="M3" s="136" t="s">
        <v>228</v>
      </c>
      <c r="N3" s="136"/>
      <c r="O3" s="136"/>
      <c r="P3" s="19"/>
      <c r="Q3" s="136" t="s">
        <v>229</v>
      </c>
      <c r="R3" s="136"/>
      <c r="S3" s="136"/>
      <c r="T3" s="19"/>
      <c r="U3" s="136" t="s">
        <v>230</v>
      </c>
      <c r="V3" s="136"/>
      <c r="W3" s="136"/>
    </row>
    <row r="4" spans="1:23">
      <c r="A4" s="18" t="s">
        <v>96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</row>
    <row r="5" spans="1:23">
      <c r="A5" s="18"/>
      <c r="B5" s="18"/>
      <c r="C5" s="18"/>
      <c r="D5" s="18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ht="16.5" customHeight="1">
      <c r="A6" s="23" t="s">
        <v>97</v>
      </c>
      <c r="B6" s="23"/>
      <c r="C6" s="23"/>
      <c r="D6" s="23"/>
      <c r="E6" s="146" t="str">
        <f>國小菜單!A41</f>
        <v>胚芽飯</v>
      </c>
      <c r="F6" s="27" t="s">
        <v>98</v>
      </c>
      <c r="G6" s="33">
        <v>80</v>
      </c>
      <c r="H6" s="26"/>
      <c r="I6" s="146" t="str">
        <f>國小菜單!C41</f>
        <v>燕麥飯</v>
      </c>
      <c r="J6" s="27" t="s">
        <v>98</v>
      </c>
      <c r="K6" s="33">
        <v>80</v>
      </c>
      <c r="L6" s="26"/>
      <c r="M6" s="171" t="str">
        <f>國小菜單!E41</f>
        <v>白飯</v>
      </c>
      <c r="N6" s="24" t="s">
        <v>145</v>
      </c>
      <c r="O6" s="30">
        <v>100</v>
      </c>
      <c r="P6" s="31"/>
      <c r="Q6" s="146" t="str">
        <f>國小菜單!G41</f>
        <v>什錦炒麵</v>
      </c>
      <c r="R6" s="27" t="s">
        <v>261</v>
      </c>
      <c r="S6" s="30">
        <v>240</v>
      </c>
      <c r="T6" s="26"/>
      <c r="U6" s="146" t="str">
        <f>國小菜單!I41</f>
        <v>蕎麥飯</v>
      </c>
      <c r="V6" s="27" t="s">
        <v>98</v>
      </c>
      <c r="W6" s="33">
        <v>80</v>
      </c>
    </row>
    <row r="7" spans="1:23">
      <c r="A7" s="23"/>
      <c r="B7" s="23"/>
      <c r="C7" s="23"/>
      <c r="D7" s="23"/>
      <c r="E7" s="147"/>
      <c r="F7" s="27" t="s">
        <v>148</v>
      </c>
      <c r="G7" s="33">
        <v>20</v>
      </c>
      <c r="H7" s="26"/>
      <c r="I7" s="147"/>
      <c r="J7" s="27" t="s">
        <v>99</v>
      </c>
      <c r="K7" s="33">
        <v>20</v>
      </c>
      <c r="L7" s="26"/>
      <c r="M7" s="172"/>
      <c r="N7" s="29"/>
      <c r="O7" s="30"/>
      <c r="P7" s="31"/>
      <c r="Q7" s="147"/>
      <c r="R7" s="29" t="s">
        <v>112</v>
      </c>
      <c r="S7" s="30">
        <v>15</v>
      </c>
      <c r="T7" s="26"/>
      <c r="U7" s="147"/>
      <c r="V7" s="27" t="s">
        <v>191</v>
      </c>
      <c r="W7" s="33">
        <v>20</v>
      </c>
    </row>
    <row r="8" spans="1:23">
      <c r="A8" s="23"/>
      <c r="B8" s="23"/>
      <c r="C8" s="23"/>
      <c r="D8" s="23"/>
      <c r="E8" s="147"/>
      <c r="F8" s="86"/>
      <c r="G8" s="35"/>
      <c r="H8" s="26"/>
      <c r="I8" s="147"/>
      <c r="J8" s="86"/>
      <c r="K8" s="35"/>
      <c r="L8" s="26"/>
      <c r="M8" s="172"/>
      <c r="N8" s="29"/>
      <c r="O8" s="30"/>
      <c r="P8" s="31"/>
      <c r="Q8" s="147"/>
      <c r="R8" s="29" t="s">
        <v>104</v>
      </c>
      <c r="S8" s="30">
        <v>5</v>
      </c>
      <c r="T8" s="26"/>
      <c r="U8" s="147"/>
      <c r="V8" s="86"/>
      <c r="W8" s="35"/>
    </row>
    <row r="9" spans="1:23">
      <c r="A9" s="23"/>
      <c r="B9" s="23"/>
      <c r="C9" s="23"/>
      <c r="D9" s="23"/>
      <c r="E9" s="147"/>
      <c r="F9" s="86"/>
      <c r="G9" s="35"/>
      <c r="H9" s="26"/>
      <c r="I9" s="147"/>
      <c r="J9" s="86"/>
      <c r="K9" s="35"/>
      <c r="L9" s="26"/>
      <c r="M9" s="172"/>
      <c r="N9" s="29"/>
      <c r="O9" s="30"/>
      <c r="P9" s="36"/>
      <c r="Q9" s="147"/>
      <c r="R9" s="29" t="s">
        <v>114</v>
      </c>
      <c r="S9" s="30">
        <v>5</v>
      </c>
      <c r="T9" s="26"/>
      <c r="U9" s="147"/>
      <c r="V9" s="86"/>
      <c r="W9" s="35"/>
    </row>
    <row r="10" spans="1:23">
      <c r="A10" s="23" t="s">
        <v>100</v>
      </c>
      <c r="B10" s="23"/>
      <c r="C10" s="23"/>
      <c r="D10" s="23"/>
      <c r="E10" s="147"/>
      <c r="F10" s="86"/>
      <c r="G10" s="35"/>
      <c r="H10" s="26"/>
      <c r="I10" s="147"/>
      <c r="J10" s="86"/>
      <c r="K10" s="35"/>
      <c r="L10" s="34"/>
      <c r="M10" s="173"/>
      <c r="N10" s="29"/>
      <c r="O10" s="30"/>
      <c r="P10" s="36"/>
      <c r="Q10" s="147"/>
      <c r="R10" s="29" t="s">
        <v>110</v>
      </c>
      <c r="S10" s="30">
        <v>5</v>
      </c>
      <c r="T10" s="26"/>
      <c r="U10" s="147"/>
      <c r="V10" s="86"/>
      <c r="W10" s="35"/>
    </row>
    <row r="11" spans="1:23" ht="16.5" customHeight="1">
      <c r="A11" s="23" t="s">
        <v>97</v>
      </c>
      <c r="B11" s="23"/>
      <c r="C11" s="23"/>
      <c r="D11" s="23"/>
      <c r="E11" s="148" t="str">
        <f>國小菜單!A42</f>
        <v>番茄炒蛋</v>
      </c>
      <c r="F11" s="37" t="s">
        <v>158</v>
      </c>
      <c r="G11" s="38">
        <v>45</v>
      </c>
      <c r="H11" s="39"/>
      <c r="I11" s="148" t="str">
        <f>國小菜單!C42</f>
        <v>糖醋虎皮蛋</v>
      </c>
      <c r="J11" s="37" t="s">
        <v>218</v>
      </c>
      <c r="K11" s="38">
        <v>50</v>
      </c>
      <c r="L11" s="39"/>
      <c r="M11" s="140" t="str">
        <f>國小菜單!E42</f>
        <v>西班牙炒蛋</v>
      </c>
      <c r="N11" s="37" t="s">
        <v>158</v>
      </c>
      <c r="O11" s="38">
        <v>45</v>
      </c>
      <c r="P11" s="40"/>
      <c r="Q11" s="144" t="str">
        <f>國小菜單!G42</f>
        <v>五香滷蛋</v>
      </c>
      <c r="R11" s="37" t="s">
        <v>218</v>
      </c>
      <c r="S11" s="38">
        <v>50</v>
      </c>
      <c r="T11" s="40"/>
      <c r="U11" s="144" t="str">
        <f>國小菜單!I42</f>
        <v>照燒豆包</v>
      </c>
      <c r="V11" s="37" t="s">
        <v>149</v>
      </c>
      <c r="W11" s="38">
        <v>45</v>
      </c>
    </row>
    <row r="12" spans="1:23">
      <c r="A12" s="23" t="s">
        <v>102</v>
      </c>
      <c r="B12" s="23"/>
      <c r="C12" s="23"/>
      <c r="D12" s="23"/>
      <c r="E12" s="149"/>
      <c r="F12" s="37" t="s">
        <v>152</v>
      </c>
      <c r="G12" s="38">
        <v>30</v>
      </c>
      <c r="H12" s="39"/>
      <c r="I12" s="149"/>
      <c r="J12" s="37" t="s">
        <v>110</v>
      </c>
      <c r="K12" s="38">
        <v>5</v>
      </c>
      <c r="L12" s="39"/>
      <c r="M12" s="141"/>
      <c r="N12" s="37" t="s">
        <v>171</v>
      </c>
      <c r="O12" s="38">
        <v>15</v>
      </c>
      <c r="P12" s="40"/>
      <c r="Q12" s="145"/>
      <c r="R12" s="94" t="s">
        <v>273</v>
      </c>
      <c r="S12" s="40">
        <v>20</v>
      </c>
      <c r="T12" s="40"/>
      <c r="U12" s="145"/>
      <c r="V12" s="29" t="s">
        <v>156</v>
      </c>
      <c r="W12" s="38">
        <v>10</v>
      </c>
    </row>
    <row r="13" spans="1:23">
      <c r="A13" s="23"/>
      <c r="B13" s="23"/>
      <c r="C13" s="23"/>
      <c r="D13" s="23"/>
      <c r="E13" s="149"/>
      <c r="F13" s="37"/>
      <c r="G13" s="30"/>
      <c r="H13" s="39"/>
      <c r="I13" s="149"/>
      <c r="J13" s="37" t="s">
        <v>156</v>
      </c>
      <c r="K13" s="38">
        <v>5</v>
      </c>
      <c r="L13" s="39"/>
      <c r="M13" s="141"/>
      <c r="N13" s="29" t="s">
        <v>163</v>
      </c>
      <c r="O13" s="30">
        <v>10</v>
      </c>
      <c r="P13" s="40"/>
      <c r="Q13" s="145"/>
      <c r="R13" s="42"/>
      <c r="S13" s="30"/>
      <c r="T13" s="40"/>
      <c r="U13" s="145"/>
      <c r="V13" s="29"/>
      <c r="W13" s="30"/>
    </row>
    <row r="14" spans="1:23">
      <c r="A14" s="23"/>
      <c r="B14" s="23"/>
      <c r="C14" s="23"/>
      <c r="D14" s="23"/>
      <c r="E14" s="149"/>
      <c r="F14" s="29"/>
      <c r="G14" s="30"/>
      <c r="H14" s="39"/>
      <c r="I14" s="149"/>
      <c r="J14" s="53"/>
      <c r="K14" s="41"/>
      <c r="L14" s="39"/>
      <c r="M14" s="141"/>
      <c r="N14" s="29" t="s">
        <v>152</v>
      </c>
      <c r="O14" s="30">
        <v>10</v>
      </c>
      <c r="P14" s="40"/>
      <c r="Q14" s="145"/>
      <c r="R14" s="94"/>
      <c r="S14" s="40"/>
      <c r="T14" s="40"/>
      <c r="U14" s="145"/>
      <c r="V14" s="29"/>
      <c r="W14" s="30"/>
    </row>
    <row r="15" spans="1:23">
      <c r="A15" s="23"/>
      <c r="B15" s="23"/>
      <c r="C15" s="23"/>
      <c r="D15" s="23"/>
      <c r="E15" s="150"/>
      <c r="F15" s="37"/>
      <c r="G15" s="30"/>
      <c r="H15" s="31"/>
      <c r="I15" s="150"/>
      <c r="J15" s="42"/>
      <c r="K15" s="43"/>
      <c r="L15" s="44"/>
      <c r="M15" s="141"/>
      <c r="N15" s="46"/>
      <c r="O15" s="45"/>
      <c r="P15" s="45"/>
      <c r="Q15" s="145"/>
      <c r="R15" s="46"/>
      <c r="S15" s="45"/>
      <c r="T15" s="45"/>
      <c r="U15" s="145"/>
      <c r="V15" s="53"/>
      <c r="W15" s="41"/>
    </row>
    <row r="16" spans="1:23" ht="16.5" customHeight="1">
      <c r="A16" s="23" t="s">
        <v>107</v>
      </c>
      <c r="B16" s="23"/>
      <c r="C16" s="23"/>
      <c r="D16" s="23"/>
      <c r="E16" s="148" t="str">
        <f>國小菜單!A43</f>
        <v>家常炸醬</v>
      </c>
      <c r="F16" s="37" t="s">
        <v>192</v>
      </c>
      <c r="G16" s="38">
        <v>35</v>
      </c>
      <c r="H16" s="39"/>
      <c r="I16" s="148" t="str">
        <f>國小菜單!C43</f>
        <v>蕈菇炒海茸</v>
      </c>
      <c r="J16" s="37" t="s">
        <v>231</v>
      </c>
      <c r="K16" s="38">
        <v>10</v>
      </c>
      <c r="L16" s="39"/>
      <c r="M16" s="148" t="str">
        <f>國小菜單!E43</f>
        <v>*椒鹽杏鮑菇</v>
      </c>
      <c r="N16" s="37" t="s">
        <v>164</v>
      </c>
      <c r="O16" s="38">
        <v>40</v>
      </c>
      <c r="P16" s="40"/>
      <c r="Q16" s="144" t="str">
        <f>國小菜單!G43</f>
        <v>花生麵筋</v>
      </c>
      <c r="R16" s="37" t="s">
        <v>274</v>
      </c>
      <c r="S16" s="38">
        <v>10</v>
      </c>
      <c r="T16" s="40"/>
      <c r="U16" s="144" t="str">
        <f>國小菜單!I43</f>
        <v>油蔥蒸蛋</v>
      </c>
      <c r="V16" s="37" t="s">
        <v>158</v>
      </c>
      <c r="W16" s="38">
        <v>30</v>
      </c>
    </row>
    <row r="17" spans="1:23">
      <c r="A17" s="23" t="s">
        <v>100</v>
      </c>
      <c r="B17" s="23"/>
      <c r="C17" s="23"/>
      <c r="D17" s="23"/>
      <c r="E17" s="149"/>
      <c r="F17" s="37" t="s">
        <v>232</v>
      </c>
      <c r="G17" s="38">
        <v>3</v>
      </c>
      <c r="H17" s="39"/>
      <c r="I17" s="149"/>
      <c r="J17" s="37" t="s">
        <v>112</v>
      </c>
      <c r="K17" s="38">
        <v>50</v>
      </c>
      <c r="L17" s="39"/>
      <c r="M17" s="149"/>
      <c r="N17" s="37" t="s">
        <v>159</v>
      </c>
      <c r="O17" s="38">
        <v>40</v>
      </c>
      <c r="P17" s="40"/>
      <c r="Q17" s="145"/>
      <c r="R17" s="37" t="s">
        <v>275</v>
      </c>
      <c r="S17" s="38">
        <v>11</v>
      </c>
      <c r="T17" s="40"/>
      <c r="U17" s="145"/>
      <c r="V17" s="37" t="s">
        <v>165</v>
      </c>
      <c r="W17" s="38">
        <v>1</v>
      </c>
    </row>
    <row r="18" spans="1:23">
      <c r="A18" s="23"/>
      <c r="B18" s="23"/>
      <c r="C18" s="23"/>
      <c r="D18" s="23"/>
      <c r="E18" s="149"/>
      <c r="F18" s="37" t="s">
        <v>165</v>
      </c>
      <c r="G18" s="38">
        <v>1</v>
      </c>
      <c r="H18" s="39"/>
      <c r="I18" s="149"/>
      <c r="J18" s="37" t="s">
        <v>104</v>
      </c>
      <c r="K18" s="38">
        <v>5</v>
      </c>
      <c r="L18" s="39"/>
      <c r="M18" s="149"/>
      <c r="N18" s="37"/>
      <c r="O18" s="38"/>
      <c r="P18" s="40"/>
      <c r="Q18" s="145"/>
      <c r="R18" s="37" t="s">
        <v>276</v>
      </c>
      <c r="S18" s="38">
        <v>10</v>
      </c>
      <c r="T18" s="40"/>
      <c r="U18" s="145"/>
      <c r="V18" s="37"/>
      <c r="W18" s="38"/>
    </row>
    <row r="19" spans="1:23">
      <c r="A19" s="23"/>
      <c r="B19" s="23"/>
      <c r="C19" s="23"/>
      <c r="D19" s="23"/>
      <c r="E19" s="149"/>
      <c r="F19" s="37"/>
      <c r="G19" s="38"/>
      <c r="H19" s="39"/>
      <c r="I19" s="149"/>
      <c r="J19" s="37" t="s">
        <v>110</v>
      </c>
      <c r="K19" s="38">
        <v>5</v>
      </c>
      <c r="L19" s="39"/>
      <c r="M19" s="149"/>
      <c r="N19" s="37"/>
      <c r="O19" s="38"/>
      <c r="P19" s="40"/>
      <c r="Q19" s="145"/>
      <c r="R19" s="37"/>
      <c r="S19" s="38"/>
      <c r="T19" s="40"/>
      <c r="U19" s="145"/>
      <c r="V19" s="37"/>
      <c r="W19" s="38"/>
    </row>
    <row r="20" spans="1:23">
      <c r="A20" s="23"/>
      <c r="B20" s="23"/>
      <c r="C20" s="23"/>
      <c r="D20" s="23"/>
      <c r="E20" s="149"/>
      <c r="F20" s="29"/>
      <c r="G20" s="30"/>
      <c r="H20" s="31"/>
      <c r="I20" s="149"/>
      <c r="J20" s="37" t="s">
        <v>233</v>
      </c>
      <c r="K20" s="38">
        <v>10</v>
      </c>
      <c r="L20" s="31"/>
      <c r="M20" s="149"/>
      <c r="N20" s="37"/>
      <c r="O20" s="38"/>
      <c r="P20" s="40"/>
      <c r="Q20" s="145"/>
      <c r="R20" s="51"/>
      <c r="S20" s="30"/>
      <c r="T20" s="45"/>
      <c r="U20" s="145"/>
      <c r="V20" s="37"/>
      <c r="W20" s="38"/>
    </row>
    <row r="21" spans="1:23">
      <c r="A21" s="23"/>
      <c r="B21" s="23"/>
      <c r="C21" s="23"/>
      <c r="D21" s="23"/>
      <c r="E21" s="150"/>
      <c r="F21" s="46"/>
      <c r="G21" s="45"/>
      <c r="H21" s="49"/>
      <c r="I21" s="150"/>
      <c r="J21" s="106"/>
      <c r="K21" s="107"/>
      <c r="L21" s="50"/>
      <c r="M21" s="150"/>
      <c r="N21" s="40"/>
      <c r="O21" s="40"/>
      <c r="P21" s="40"/>
      <c r="Q21" s="145"/>
      <c r="R21" s="29"/>
      <c r="S21" s="30"/>
      <c r="T21" s="45"/>
      <c r="U21" s="145"/>
      <c r="V21" s="37"/>
      <c r="W21" s="38"/>
    </row>
    <row r="22" spans="1:23" ht="16.5" customHeight="1">
      <c r="A22" s="23" t="s">
        <v>107</v>
      </c>
      <c r="B22" s="23"/>
      <c r="C22" s="23"/>
      <c r="D22" s="23"/>
      <c r="E22" s="148" t="str">
        <f>國小菜單!A44</f>
        <v>鮮菇燒冬瓜</v>
      </c>
      <c r="F22" s="37" t="s">
        <v>117</v>
      </c>
      <c r="G22" s="38">
        <v>70</v>
      </c>
      <c r="H22" s="39"/>
      <c r="I22" s="148" t="str">
        <f>國小菜單!C44</f>
        <v>塔香麵腸</v>
      </c>
      <c r="J22" s="37" t="s">
        <v>215</v>
      </c>
      <c r="K22" s="38">
        <v>35</v>
      </c>
      <c r="L22" s="39"/>
      <c r="M22" s="148" t="str">
        <f>國小菜單!E44</f>
        <v>結頭什錦</v>
      </c>
      <c r="N22" s="37" t="s">
        <v>202</v>
      </c>
      <c r="O22" s="38">
        <v>60</v>
      </c>
      <c r="P22" s="40"/>
      <c r="Q22" s="144" t="str">
        <f>國小菜單!G44</f>
        <v>青花什錦</v>
      </c>
      <c r="R22" s="37" t="s">
        <v>160</v>
      </c>
      <c r="S22" s="38">
        <v>80</v>
      </c>
      <c r="T22" s="40"/>
      <c r="U22" s="144" t="str">
        <f>國小菜單!I44</f>
        <v>白菜滷</v>
      </c>
      <c r="V22" s="37" t="s">
        <v>200</v>
      </c>
      <c r="W22" s="38">
        <v>75</v>
      </c>
    </row>
    <row r="23" spans="1:23">
      <c r="A23" s="23" t="s">
        <v>100</v>
      </c>
      <c r="B23" s="23"/>
      <c r="C23" s="23"/>
      <c r="D23" s="23"/>
      <c r="E23" s="149"/>
      <c r="F23" s="37" t="s">
        <v>221</v>
      </c>
      <c r="G23" s="38">
        <v>10</v>
      </c>
      <c r="H23" s="39"/>
      <c r="I23" s="149"/>
      <c r="J23" s="37" t="s">
        <v>155</v>
      </c>
      <c r="K23" s="38">
        <v>1</v>
      </c>
      <c r="L23" s="39"/>
      <c r="M23" s="149"/>
      <c r="N23" s="37" t="s">
        <v>104</v>
      </c>
      <c r="O23" s="38">
        <v>5</v>
      </c>
      <c r="P23" s="40"/>
      <c r="Q23" s="145"/>
      <c r="R23" s="37" t="s">
        <v>234</v>
      </c>
      <c r="S23" s="38">
        <v>5</v>
      </c>
      <c r="T23" s="40"/>
      <c r="U23" s="145"/>
      <c r="V23" s="37" t="s">
        <v>104</v>
      </c>
      <c r="W23" s="38">
        <v>5</v>
      </c>
    </row>
    <row r="24" spans="1:23">
      <c r="A24" s="23"/>
      <c r="B24" s="23"/>
      <c r="C24" s="23"/>
      <c r="D24" s="23"/>
      <c r="E24" s="149"/>
      <c r="F24" s="37" t="s">
        <v>180</v>
      </c>
      <c r="G24" s="38">
        <v>3</v>
      </c>
      <c r="H24" s="39"/>
      <c r="I24" s="149"/>
      <c r="J24" s="37" t="s">
        <v>176</v>
      </c>
      <c r="K24" s="38">
        <v>1</v>
      </c>
      <c r="L24" s="39"/>
      <c r="M24" s="149"/>
      <c r="N24" s="37" t="s">
        <v>114</v>
      </c>
      <c r="O24" s="38">
        <v>5</v>
      </c>
      <c r="P24" s="40"/>
      <c r="Q24" s="145"/>
      <c r="R24" s="37" t="s">
        <v>104</v>
      </c>
      <c r="S24" s="38">
        <v>5</v>
      </c>
      <c r="T24" s="40"/>
      <c r="U24" s="145"/>
      <c r="V24" s="37" t="s">
        <v>114</v>
      </c>
      <c r="W24" s="38">
        <v>5</v>
      </c>
    </row>
    <row r="25" spans="1:23">
      <c r="A25" s="23"/>
      <c r="B25" s="23"/>
      <c r="C25" s="23"/>
      <c r="D25" s="23"/>
      <c r="E25" s="149"/>
      <c r="F25" s="37" t="s">
        <v>104</v>
      </c>
      <c r="G25" s="38">
        <v>5</v>
      </c>
      <c r="H25" s="39"/>
      <c r="I25" s="149"/>
      <c r="J25" s="37"/>
      <c r="K25" s="38"/>
      <c r="L25" s="39"/>
      <c r="M25" s="149"/>
      <c r="N25" s="37" t="s">
        <v>272</v>
      </c>
      <c r="O25" s="38">
        <v>5</v>
      </c>
      <c r="P25" s="40"/>
      <c r="Q25" s="145"/>
      <c r="R25" s="29" t="s">
        <v>114</v>
      </c>
      <c r="S25" s="30">
        <v>5</v>
      </c>
      <c r="T25" s="40"/>
      <c r="U25" s="145"/>
      <c r="V25" s="37" t="s">
        <v>278</v>
      </c>
      <c r="W25" s="38">
        <v>5</v>
      </c>
    </row>
    <row r="26" spans="1:23">
      <c r="A26" s="23"/>
      <c r="B26" s="23"/>
      <c r="C26" s="23"/>
      <c r="D26" s="23"/>
      <c r="E26" s="149"/>
      <c r="F26" s="29"/>
      <c r="G26" s="30"/>
      <c r="H26" s="31"/>
      <c r="I26" s="149"/>
      <c r="J26" s="37"/>
      <c r="K26" s="38"/>
      <c r="L26" s="50"/>
      <c r="M26" s="149"/>
      <c r="N26" s="30"/>
      <c r="O26" s="30"/>
      <c r="P26" s="40"/>
      <c r="Q26" s="145"/>
      <c r="R26" s="29"/>
      <c r="S26" s="30"/>
      <c r="T26" s="40"/>
      <c r="U26" s="145"/>
      <c r="V26" s="54"/>
      <c r="W26" s="36"/>
    </row>
    <row r="27" spans="1:23">
      <c r="A27" s="23"/>
      <c r="B27" s="23"/>
      <c r="C27" s="23"/>
      <c r="D27" s="23"/>
      <c r="E27" s="150"/>
      <c r="F27" s="53"/>
      <c r="G27" s="41"/>
      <c r="H27" s="49"/>
      <c r="I27" s="150"/>
      <c r="J27" s="37"/>
      <c r="K27" s="38"/>
      <c r="L27" s="49"/>
      <c r="M27" s="150"/>
      <c r="N27" s="30"/>
      <c r="O27" s="30"/>
      <c r="P27" s="40"/>
      <c r="Q27" s="145"/>
      <c r="R27" s="29"/>
      <c r="S27" s="30"/>
      <c r="T27" s="40"/>
      <c r="U27" s="145"/>
      <c r="V27" s="54"/>
      <c r="W27" s="36"/>
    </row>
    <row r="28" spans="1:23" ht="16.5" customHeight="1">
      <c r="A28" s="23" t="s">
        <v>115</v>
      </c>
      <c r="B28" s="23"/>
      <c r="C28" s="23"/>
      <c r="D28" s="23"/>
      <c r="E28" s="148" t="str">
        <f>國小菜單!A45</f>
        <v>油菜</v>
      </c>
      <c r="F28" s="29" t="s">
        <v>26</v>
      </c>
      <c r="G28" s="30">
        <v>100</v>
      </c>
      <c r="H28" s="31"/>
      <c r="I28" s="140" t="str">
        <f>國小菜單!C45</f>
        <v>菠菜</v>
      </c>
      <c r="J28" s="29" t="s">
        <v>68</v>
      </c>
      <c r="K28" s="30">
        <v>100</v>
      </c>
      <c r="L28" s="39"/>
      <c r="M28" s="160" t="str">
        <f>國小菜單!E45</f>
        <v>蚵仔白菜</v>
      </c>
      <c r="N28" s="29" t="s">
        <v>24</v>
      </c>
      <c r="O28" s="30">
        <v>100</v>
      </c>
      <c r="P28" s="36"/>
      <c r="Q28" s="144" t="str">
        <f>國小菜單!G45</f>
        <v>福山萵苣</v>
      </c>
      <c r="R28" s="29" t="s">
        <v>48</v>
      </c>
      <c r="S28" s="30">
        <v>100</v>
      </c>
      <c r="T28" s="36"/>
      <c r="U28" s="144" t="str">
        <f>國小菜單!I45</f>
        <v>有機蔬菜</v>
      </c>
      <c r="V28" s="29" t="s">
        <v>263</v>
      </c>
      <c r="W28" s="30">
        <v>100</v>
      </c>
    </row>
    <row r="29" spans="1:23">
      <c r="A29" s="23" t="s">
        <v>102</v>
      </c>
      <c r="B29" s="23"/>
      <c r="C29" s="23"/>
      <c r="D29" s="23"/>
      <c r="E29" s="149"/>
      <c r="F29" s="53"/>
      <c r="G29" s="41"/>
      <c r="H29" s="31"/>
      <c r="I29" s="141"/>
      <c r="J29" s="54"/>
      <c r="K29" s="36"/>
      <c r="L29" s="31"/>
      <c r="M29" s="161"/>
      <c r="N29" s="45"/>
      <c r="O29" s="45"/>
      <c r="P29" s="45"/>
      <c r="Q29" s="145"/>
      <c r="R29" s="46"/>
      <c r="S29" s="45"/>
      <c r="T29" s="45"/>
      <c r="U29" s="145"/>
      <c r="V29" s="46"/>
      <c r="W29" s="45"/>
    </row>
    <row r="30" spans="1:23">
      <c r="A30" s="23"/>
      <c r="B30" s="23"/>
      <c r="C30" s="23"/>
      <c r="D30" s="23"/>
      <c r="E30" s="150"/>
      <c r="F30" s="53"/>
      <c r="G30" s="41"/>
      <c r="H30" s="49"/>
      <c r="I30" s="141"/>
      <c r="J30" s="46"/>
      <c r="K30" s="45"/>
      <c r="L30" s="49"/>
      <c r="M30" s="162"/>
      <c r="N30" s="45"/>
      <c r="O30" s="45"/>
      <c r="P30" s="45"/>
      <c r="Q30" s="145"/>
      <c r="R30" s="46"/>
      <c r="S30" s="45"/>
      <c r="T30" s="45"/>
      <c r="U30" s="145"/>
      <c r="V30" s="46"/>
      <c r="W30" s="45"/>
    </row>
    <row r="31" spans="1:23" ht="16.5" customHeight="1">
      <c r="A31" s="23" t="s">
        <v>116</v>
      </c>
      <c r="B31" s="23"/>
      <c r="C31" s="23"/>
      <c r="D31" s="23"/>
      <c r="E31" s="148" t="str">
        <f>國小菜單!A46</f>
        <v>玉米濃湯</v>
      </c>
      <c r="F31" s="37" t="s">
        <v>163</v>
      </c>
      <c r="G31" s="38">
        <v>20</v>
      </c>
      <c r="H31" s="39"/>
      <c r="I31" s="148" t="str">
        <f>國小菜單!C46</f>
        <v>日式味噌湯</v>
      </c>
      <c r="J31" s="37" t="s">
        <v>199</v>
      </c>
      <c r="K31" s="38">
        <v>15</v>
      </c>
      <c r="L31" s="39"/>
      <c r="M31" s="148" t="str">
        <f>國小菜單!E46</f>
        <v>薑絲紫菜湯</v>
      </c>
      <c r="N31" s="37" t="s">
        <v>183</v>
      </c>
      <c r="O31" s="38">
        <v>2</v>
      </c>
      <c r="P31" s="40"/>
      <c r="Q31" s="144" t="str">
        <f>國小菜單!G46</f>
        <v>大瓜湯</v>
      </c>
      <c r="R31" s="37" t="s">
        <v>161</v>
      </c>
      <c r="S31" s="38">
        <v>30</v>
      </c>
      <c r="T31" s="40"/>
      <c r="U31" s="144" t="str">
        <f>國小菜單!I46</f>
        <v>蘿蔔什錦湯</v>
      </c>
      <c r="V31" s="37" t="s">
        <v>174</v>
      </c>
      <c r="W31" s="38">
        <v>20</v>
      </c>
    </row>
    <row r="32" spans="1:23">
      <c r="A32" s="23" t="s">
        <v>118</v>
      </c>
      <c r="B32" s="23"/>
      <c r="C32" s="23"/>
      <c r="D32" s="23"/>
      <c r="E32" s="149"/>
      <c r="F32" s="37" t="s">
        <v>110</v>
      </c>
      <c r="G32" s="38">
        <v>5</v>
      </c>
      <c r="H32" s="39"/>
      <c r="I32" s="149"/>
      <c r="J32" s="37" t="s">
        <v>110</v>
      </c>
      <c r="K32" s="38">
        <v>10</v>
      </c>
      <c r="L32" s="39"/>
      <c r="M32" s="149"/>
      <c r="N32" s="37" t="s">
        <v>158</v>
      </c>
      <c r="O32" s="38">
        <v>5</v>
      </c>
      <c r="P32" s="40"/>
      <c r="Q32" s="145"/>
      <c r="R32" s="37" t="s">
        <v>277</v>
      </c>
      <c r="S32" s="38">
        <v>10</v>
      </c>
      <c r="T32" s="40"/>
      <c r="U32" s="145"/>
      <c r="V32" s="37" t="s">
        <v>184</v>
      </c>
      <c r="W32" s="38">
        <v>20</v>
      </c>
    </row>
    <row r="33" spans="1:24">
      <c r="A33" s="23"/>
      <c r="B33" s="23"/>
      <c r="C33" s="23"/>
      <c r="D33" s="23"/>
      <c r="E33" s="149"/>
      <c r="F33" s="37" t="s">
        <v>158</v>
      </c>
      <c r="G33" s="38">
        <v>5</v>
      </c>
      <c r="H33" s="39"/>
      <c r="I33" s="149"/>
      <c r="J33" s="37" t="s">
        <v>198</v>
      </c>
      <c r="K33" s="38">
        <v>0.1</v>
      </c>
      <c r="L33" s="39"/>
      <c r="M33" s="149"/>
      <c r="N33" s="37" t="s">
        <v>120</v>
      </c>
      <c r="O33" s="38">
        <v>1</v>
      </c>
      <c r="P33" s="40"/>
      <c r="Q33" s="145"/>
      <c r="R33" s="37" t="s">
        <v>104</v>
      </c>
      <c r="S33" s="38">
        <v>5</v>
      </c>
      <c r="T33" s="40"/>
      <c r="U33" s="145"/>
      <c r="V33" s="37" t="s">
        <v>104</v>
      </c>
      <c r="W33" s="38">
        <v>5</v>
      </c>
    </row>
    <row r="34" spans="1:24" ht="16.5" customHeight="1">
      <c r="A34" s="23"/>
      <c r="B34" s="23"/>
      <c r="C34" s="23"/>
      <c r="D34" s="23"/>
      <c r="E34" s="149"/>
      <c r="F34" s="30"/>
      <c r="G34" s="30"/>
      <c r="H34" s="39"/>
      <c r="I34" s="149"/>
      <c r="J34" s="37" t="s">
        <v>185</v>
      </c>
      <c r="K34" s="38">
        <v>5</v>
      </c>
      <c r="L34" s="39"/>
      <c r="M34" s="149"/>
      <c r="N34" s="41"/>
      <c r="O34" s="41"/>
      <c r="P34" s="40"/>
      <c r="Q34" s="145"/>
      <c r="R34" s="29"/>
      <c r="S34" s="30"/>
      <c r="T34" s="36"/>
      <c r="U34" s="145"/>
      <c r="V34" s="54"/>
      <c r="W34" s="36"/>
    </row>
    <row r="35" spans="1:24">
      <c r="A35" s="23"/>
      <c r="B35" s="23"/>
      <c r="C35" s="23"/>
      <c r="D35" s="23"/>
      <c r="E35" s="149"/>
      <c r="F35" s="37"/>
      <c r="G35" s="38"/>
      <c r="H35" s="39"/>
      <c r="I35" s="149"/>
      <c r="J35" s="52"/>
      <c r="K35" s="102"/>
      <c r="L35" s="56"/>
      <c r="M35" s="149"/>
      <c r="N35" s="41"/>
      <c r="O35" s="41"/>
      <c r="P35" s="40"/>
      <c r="Q35" s="145"/>
      <c r="R35" s="29"/>
      <c r="S35" s="30"/>
      <c r="T35" s="36"/>
      <c r="U35" s="145"/>
      <c r="V35" s="41"/>
      <c r="W35" s="41"/>
    </row>
    <row r="36" spans="1:24">
      <c r="A36" s="23"/>
      <c r="B36" s="23"/>
      <c r="C36" s="23"/>
      <c r="D36" s="23"/>
      <c r="E36" s="150"/>
      <c r="F36" s="37"/>
      <c r="G36" s="38"/>
      <c r="H36" s="31"/>
      <c r="I36" s="150"/>
      <c r="J36" s="52"/>
      <c r="K36" s="102"/>
      <c r="L36" s="31"/>
      <c r="M36" s="150"/>
      <c r="N36" s="49"/>
      <c r="O36" s="49"/>
      <c r="P36" s="49"/>
      <c r="Q36" s="145"/>
      <c r="R36" s="41"/>
      <c r="S36" s="41"/>
      <c r="T36" s="45"/>
      <c r="U36" s="145"/>
      <c r="V36" s="57"/>
      <c r="W36" s="40"/>
    </row>
    <row r="37" spans="1:24">
      <c r="A37" s="158" t="s">
        <v>122</v>
      </c>
      <c r="B37" s="58"/>
      <c r="C37" s="58"/>
      <c r="D37" s="58"/>
      <c r="E37" s="153" t="s">
        <v>123</v>
      </c>
      <c r="F37" s="153"/>
      <c r="G37" s="26">
        <f>SUM(F42*D42+F44*D44+F45*D45)</f>
        <v>89</v>
      </c>
      <c r="H37" s="59">
        <f>SUM(G37*4/G40)</f>
        <v>0.53541885997894423</v>
      </c>
      <c r="I37" s="159" t="s">
        <v>123</v>
      </c>
      <c r="J37" s="153"/>
      <c r="K37" s="26">
        <f>SUM(J42*D42+J44*D44+J45*D45)</f>
        <v>85</v>
      </c>
      <c r="L37" s="59">
        <f>SUM(K37*4/K40)</f>
        <v>0.52590873936581595</v>
      </c>
      <c r="M37" s="153" t="s">
        <v>123</v>
      </c>
      <c r="N37" s="153"/>
      <c r="O37" s="26">
        <f>SUM(N42*D42+N44*D44+N45*D45)</f>
        <v>89</v>
      </c>
      <c r="P37" s="59">
        <f>SUM(O37*4/O40)</f>
        <v>0.53541885997894423</v>
      </c>
      <c r="Q37" s="153" t="s">
        <v>123</v>
      </c>
      <c r="R37" s="153"/>
      <c r="S37" s="26">
        <f>SUM(R42*D42+R44*D44+R45*D45)</f>
        <v>93.5</v>
      </c>
      <c r="T37" s="59">
        <f>SUM(S37*4/S40)</f>
        <v>0.54511004226789095</v>
      </c>
      <c r="U37" s="153" t="s">
        <v>123</v>
      </c>
      <c r="V37" s="153"/>
      <c r="W37" s="26">
        <f>SUM(V42*D42+V44*D44+V45*D45)</f>
        <v>89</v>
      </c>
      <c r="X37" s="60">
        <f>SUM(W37*4/W40)</f>
        <v>0.53541885997894423</v>
      </c>
    </row>
    <row r="38" spans="1:24">
      <c r="A38" s="158"/>
      <c r="B38" s="58"/>
      <c r="C38" s="58"/>
      <c r="D38" s="58"/>
      <c r="E38" s="153" t="s">
        <v>124</v>
      </c>
      <c r="F38" s="153"/>
      <c r="G38" s="26">
        <f>SUM(F43*C43+F46*C46)</f>
        <v>22.5</v>
      </c>
      <c r="H38" s="59">
        <f>SUM(G38*9/G40)</f>
        <v>0.30455707625206802</v>
      </c>
      <c r="I38" s="153" t="s">
        <v>124</v>
      </c>
      <c r="J38" s="153"/>
      <c r="K38" s="26">
        <f>SUM(J43*C43+J46*C46)</f>
        <v>22.5</v>
      </c>
      <c r="L38" s="59">
        <f>SUM(K38*9/K40)</f>
        <v>0.31322505800464034</v>
      </c>
      <c r="M38" s="153" t="s">
        <v>124</v>
      </c>
      <c r="N38" s="153"/>
      <c r="O38" s="26">
        <f>SUM(N43*C43+N46*C46)</f>
        <v>22.5</v>
      </c>
      <c r="P38" s="59">
        <f>SUM(O38*9/O40)</f>
        <v>0.30455707625206802</v>
      </c>
      <c r="Q38" s="153" t="s">
        <v>124</v>
      </c>
      <c r="R38" s="153"/>
      <c r="S38" s="26">
        <f>SUM(R43*C43+R46*C46)</f>
        <v>22.5</v>
      </c>
      <c r="T38" s="59">
        <f>SUM(S38*9/S40)</f>
        <v>0.29514648010494093</v>
      </c>
      <c r="U38" s="153" t="s">
        <v>124</v>
      </c>
      <c r="V38" s="153"/>
      <c r="W38" s="26">
        <f>SUM(V43*C43+V46*C46)</f>
        <v>22.5</v>
      </c>
      <c r="X38" s="60">
        <f>SUM(W38*9/W40)</f>
        <v>0.30455707625206802</v>
      </c>
    </row>
    <row r="39" spans="1:24">
      <c r="A39" s="158"/>
      <c r="B39" s="58"/>
      <c r="C39" s="58"/>
      <c r="D39" s="58"/>
      <c r="E39" s="153" t="s">
        <v>125</v>
      </c>
      <c r="F39" s="153"/>
      <c r="G39" s="26">
        <f>SUM(F42*B42+F43*B43+F44*B44)</f>
        <v>26.599999999999998</v>
      </c>
      <c r="H39" s="59">
        <f>SUM(G39*4/G40)</f>
        <v>0.16002406376898781</v>
      </c>
      <c r="I39" s="153" t="s">
        <v>125</v>
      </c>
      <c r="J39" s="153"/>
      <c r="K39" s="26">
        <f>SUM(J42*B42+J43*B43+J44*B44)</f>
        <v>26</v>
      </c>
      <c r="L39" s="59">
        <f>SUM(K39*4/K40)</f>
        <v>0.16086620262954371</v>
      </c>
      <c r="M39" s="153" t="s">
        <v>125</v>
      </c>
      <c r="N39" s="153"/>
      <c r="O39" s="26">
        <f>SUM(N42*B42+N43*B43+N44*B44)</f>
        <v>26.599999999999998</v>
      </c>
      <c r="P39" s="59">
        <f>SUM(O39*4/O40)</f>
        <v>0.16002406376898781</v>
      </c>
      <c r="Q39" s="153" t="s">
        <v>125</v>
      </c>
      <c r="R39" s="153"/>
      <c r="S39" s="26">
        <f>SUM(R42*B42+R43*B43+R44*B44)</f>
        <v>27.400000000000002</v>
      </c>
      <c r="T39" s="59">
        <f>SUM(S39*4/S40)</f>
        <v>0.15974347762716806</v>
      </c>
      <c r="U39" s="153" t="s">
        <v>125</v>
      </c>
      <c r="V39" s="153"/>
      <c r="W39" s="26">
        <f>SUM(V42*B42+V43*B43+V44*B44)</f>
        <v>26.599999999999998</v>
      </c>
      <c r="X39" s="60">
        <f>SUM(W39*4/W40)</f>
        <v>0.16002406376898781</v>
      </c>
    </row>
    <row r="40" spans="1:24">
      <c r="A40" s="158"/>
      <c r="B40" s="58"/>
      <c r="C40" s="58"/>
      <c r="D40" s="58"/>
      <c r="E40" s="153" t="s">
        <v>126</v>
      </c>
      <c r="F40" s="153"/>
      <c r="G40" s="61">
        <f>G37*4+G38*9+G39*4</f>
        <v>664.9</v>
      </c>
      <c r="H40" s="61"/>
      <c r="I40" s="153" t="s">
        <v>126</v>
      </c>
      <c r="J40" s="153"/>
      <c r="K40" s="61">
        <f>K37*4+K38*9+K39*4</f>
        <v>646.5</v>
      </c>
      <c r="L40" s="61"/>
      <c r="M40" s="153" t="s">
        <v>126</v>
      </c>
      <c r="N40" s="153"/>
      <c r="O40" s="61">
        <f>O37*4+O38*9+O39*4</f>
        <v>664.9</v>
      </c>
      <c r="P40" s="61"/>
      <c r="Q40" s="153" t="s">
        <v>126</v>
      </c>
      <c r="R40" s="153"/>
      <c r="S40" s="61">
        <f>S37*4+S38*9+S39*4</f>
        <v>686.1</v>
      </c>
      <c r="T40" s="61"/>
      <c r="U40" s="153" t="s">
        <v>126</v>
      </c>
      <c r="V40" s="153"/>
      <c r="W40" s="61">
        <f>W37*4+W38*9+W39*4</f>
        <v>664.9</v>
      </c>
    </row>
    <row r="41" spans="1:24" ht="16.8" thickBot="1">
      <c r="A41" s="156" t="s">
        <v>127</v>
      </c>
      <c r="B41" s="157"/>
      <c r="C41" s="157"/>
      <c r="D41" s="157"/>
      <c r="E41" s="13"/>
      <c r="F41" s="62" t="s">
        <v>128</v>
      </c>
      <c r="G41" s="63"/>
      <c r="H41" s="64"/>
      <c r="I41" s="13"/>
      <c r="J41" s="62" t="s">
        <v>128</v>
      </c>
      <c r="K41" s="63"/>
      <c r="L41" s="64"/>
      <c r="M41" s="13"/>
      <c r="N41" s="62" t="s">
        <v>128</v>
      </c>
      <c r="O41" s="63"/>
      <c r="P41" s="64"/>
      <c r="Q41" s="12"/>
      <c r="R41" s="62" t="s">
        <v>128</v>
      </c>
      <c r="S41" s="63"/>
      <c r="T41" s="64"/>
      <c r="V41" s="62" t="s">
        <v>128</v>
      </c>
      <c r="W41" s="65"/>
    </row>
    <row r="42" spans="1:24">
      <c r="A42" s="66" t="s">
        <v>129</v>
      </c>
      <c r="B42" s="67">
        <v>2</v>
      </c>
      <c r="C42" s="67">
        <v>0</v>
      </c>
      <c r="D42" s="68">
        <v>15</v>
      </c>
      <c r="E42" s="13"/>
      <c r="F42" s="69">
        <v>5.2</v>
      </c>
      <c r="G42" s="70" t="s">
        <v>130</v>
      </c>
      <c r="H42" s="71"/>
      <c r="I42" s="13"/>
      <c r="J42" s="69">
        <v>5</v>
      </c>
      <c r="K42" s="70" t="s">
        <v>130</v>
      </c>
      <c r="L42" s="71"/>
      <c r="M42" s="13"/>
      <c r="N42" s="69">
        <v>5.2</v>
      </c>
      <c r="O42" s="70" t="s">
        <v>130</v>
      </c>
      <c r="P42" s="71"/>
      <c r="Q42" s="12"/>
      <c r="R42" s="69">
        <v>5.3</v>
      </c>
      <c r="S42" s="70" t="s">
        <v>130</v>
      </c>
      <c r="T42" s="71"/>
      <c r="V42" s="69">
        <v>5.2</v>
      </c>
      <c r="W42" s="72" t="s">
        <v>130</v>
      </c>
    </row>
    <row r="43" spans="1:24">
      <c r="A43" s="66" t="s">
        <v>131</v>
      </c>
      <c r="B43" s="67">
        <v>7</v>
      </c>
      <c r="C43" s="67">
        <v>5</v>
      </c>
      <c r="D43" s="68">
        <v>0</v>
      </c>
      <c r="E43" s="13"/>
      <c r="F43" s="73">
        <v>2</v>
      </c>
      <c r="G43" s="74" t="s">
        <v>130</v>
      </c>
      <c r="H43" s="71"/>
      <c r="I43" s="13"/>
      <c r="J43" s="73">
        <v>2</v>
      </c>
      <c r="K43" s="74" t="s">
        <v>130</v>
      </c>
      <c r="L43" s="71"/>
      <c r="M43" s="13"/>
      <c r="N43" s="73">
        <v>2</v>
      </c>
      <c r="O43" s="74" t="s">
        <v>130</v>
      </c>
      <c r="P43" s="71"/>
      <c r="Q43" s="12"/>
      <c r="R43" s="73">
        <v>2</v>
      </c>
      <c r="S43" s="74" t="s">
        <v>130</v>
      </c>
      <c r="T43" s="71"/>
      <c r="V43" s="73">
        <v>2</v>
      </c>
      <c r="W43" s="75" t="s">
        <v>130</v>
      </c>
    </row>
    <row r="44" spans="1:24">
      <c r="A44" s="66" t="s">
        <v>132</v>
      </c>
      <c r="B44" s="67">
        <v>1</v>
      </c>
      <c r="C44" s="67">
        <v>0</v>
      </c>
      <c r="D44" s="68">
        <v>5</v>
      </c>
      <c r="E44" s="13"/>
      <c r="F44" s="73">
        <v>2.2000000000000002</v>
      </c>
      <c r="G44" s="74" t="s">
        <v>130</v>
      </c>
      <c r="H44" s="71"/>
      <c r="I44" s="13"/>
      <c r="J44" s="73">
        <v>2</v>
      </c>
      <c r="K44" s="74" t="s">
        <v>130</v>
      </c>
      <c r="L44" s="71"/>
      <c r="M44" s="13"/>
      <c r="N44" s="73">
        <v>2.2000000000000002</v>
      </c>
      <c r="O44" s="74" t="s">
        <v>130</v>
      </c>
      <c r="P44" s="71"/>
      <c r="R44" s="73">
        <v>2.8</v>
      </c>
      <c r="S44" s="74" t="s">
        <v>130</v>
      </c>
      <c r="T44" s="71"/>
      <c r="V44" s="73">
        <v>2.2000000000000002</v>
      </c>
      <c r="W44" s="75" t="s">
        <v>130</v>
      </c>
    </row>
    <row r="45" spans="1:24">
      <c r="A45" s="66" t="s">
        <v>133</v>
      </c>
      <c r="B45" s="67">
        <v>0</v>
      </c>
      <c r="C45" s="67">
        <v>0</v>
      </c>
      <c r="D45" s="68">
        <v>15</v>
      </c>
      <c r="E45" s="13"/>
      <c r="F45" s="73"/>
      <c r="G45" s="74" t="s">
        <v>130</v>
      </c>
      <c r="H45" s="71"/>
      <c r="I45" s="13"/>
      <c r="J45" s="73"/>
      <c r="K45" s="74" t="s">
        <v>130</v>
      </c>
      <c r="L45" s="71"/>
      <c r="M45" s="13"/>
      <c r="N45" s="73"/>
      <c r="O45" s="74" t="s">
        <v>130</v>
      </c>
      <c r="P45" s="71"/>
      <c r="R45" s="73"/>
      <c r="S45" s="74" t="s">
        <v>130</v>
      </c>
      <c r="T45" s="71"/>
      <c r="V45" s="73"/>
      <c r="W45" s="75" t="s">
        <v>130</v>
      </c>
    </row>
    <row r="46" spans="1:24">
      <c r="A46" s="66" t="s">
        <v>134</v>
      </c>
      <c r="B46" s="67">
        <v>0</v>
      </c>
      <c r="C46" s="67">
        <v>5</v>
      </c>
      <c r="D46" s="68">
        <v>0</v>
      </c>
      <c r="E46" s="13"/>
      <c r="F46" s="73">
        <v>2.5</v>
      </c>
      <c r="G46" s="74" t="s">
        <v>130</v>
      </c>
      <c r="H46" s="71"/>
      <c r="I46" s="13"/>
      <c r="J46" s="73">
        <v>2.5</v>
      </c>
      <c r="K46" s="74" t="s">
        <v>130</v>
      </c>
      <c r="L46" s="71"/>
      <c r="M46" s="13"/>
      <c r="N46" s="73">
        <v>2.5</v>
      </c>
      <c r="O46" s="74" t="s">
        <v>130</v>
      </c>
      <c r="P46" s="71"/>
      <c r="R46" s="73">
        <v>2.5</v>
      </c>
      <c r="S46" s="74" t="s">
        <v>130</v>
      </c>
      <c r="T46" s="71"/>
      <c r="V46" s="73">
        <v>2.5</v>
      </c>
      <c r="W46" s="75" t="s">
        <v>130</v>
      </c>
    </row>
    <row r="47" spans="1:24" ht="16.8" thickBot="1">
      <c r="A47" s="76" t="s">
        <v>135</v>
      </c>
      <c r="B47" s="77"/>
      <c r="C47" s="77"/>
      <c r="D47" s="77"/>
      <c r="E47" s="78"/>
      <c r="F47" s="79">
        <f>SUM(G40)</f>
        <v>664.9</v>
      </c>
      <c r="G47" s="80" t="s">
        <v>136</v>
      </c>
      <c r="H47" s="81"/>
      <c r="I47" s="78"/>
      <c r="J47" s="79">
        <f>SUM(K40)</f>
        <v>646.5</v>
      </c>
      <c r="K47" s="80" t="s">
        <v>136</v>
      </c>
      <c r="L47" s="81"/>
      <c r="M47" s="78"/>
      <c r="N47" s="79">
        <f>SUM(O40)</f>
        <v>664.9</v>
      </c>
      <c r="O47" s="80" t="s">
        <v>136</v>
      </c>
      <c r="P47" s="81"/>
      <c r="Q47" s="82"/>
      <c r="R47" s="79">
        <f>SUM(S40)</f>
        <v>686.1</v>
      </c>
      <c r="S47" s="80" t="s">
        <v>136</v>
      </c>
      <c r="T47" s="81"/>
      <c r="U47" s="82"/>
      <c r="V47" s="79">
        <f>SUM(W40)</f>
        <v>664.9</v>
      </c>
      <c r="W47" s="83" t="s">
        <v>136</v>
      </c>
    </row>
    <row r="48" spans="1:24" ht="28.8">
      <c r="A48" s="11" t="s">
        <v>87</v>
      </c>
      <c r="B48" s="12"/>
      <c r="C48" s="12"/>
      <c r="D48" s="12"/>
      <c r="E48" s="13"/>
      <c r="F48"/>
      <c r="G48"/>
      <c r="H48"/>
      <c r="I48"/>
      <c r="J48"/>
      <c r="K48"/>
      <c r="L48"/>
      <c r="M48"/>
      <c r="N48"/>
      <c r="O48"/>
      <c r="P48" s="14"/>
      <c r="Q48" s="13"/>
      <c r="R48" s="14"/>
      <c r="S48" s="14"/>
      <c r="T48" s="14"/>
      <c r="U48" s="13"/>
      <c r="V48" s="14"/>
      <c r="W48" s="13"/>
    </row>
    <row r="49" spans="1:23">
      <c r="A49" s="12"/>
      <c r="B49" s="12"/>
      <c r="C49" s="12"/>
      <c r="D49" s="12"/>
      <c r="E49" s="13"/>
      <c r="F49" s="13"/>
      <c r="G49" s="13"/>
      <c r="H49" s="13"/>
      <c r="I49" s="13"/>
      <c r="J49" s="14"/>
      <c r="K49" s="14"/>
      <c r="L49" s="14"/>
      <c r="M49" s="13"/>
      <c r="N49" s="14"/>
      <c r="O49" s="14"/>
      <c r="P49" s="14"/>
      <c r="Q49" s="13"/>
      <c r="R49" s="84" t="s">
        <v>137</v>
      </c>
      <c r="S49" s="14"/>
      <c r="T49" s="14"/>
      <c r="U49" s="14"/>
      <c r="V49" s="14"/>
      <c r="W49" s="13"/>
    </row>
    <row r="50" spans="1:23">
      <c r="A50" s="12"/>
      <c r="B50" s="12"/>
      <c r="C50" s="12"/>
      <c r="D50" s="12"/>
      <c r="E50" s="13"/>
      <c r="F50" s="13"/>
      <c r="G50" s="13"/>
      <c r="H50" s="13"/>
      <c r="I50" s="13"/>
      <c r="J50" s="14"/>
      <c r="K50" s="14"/>
      <c r="L50" s="14"/>
      <c r="M50" s="13"/>
      <c r="N50" s="14"/>
      <c r="O50" s="14"/>
      <c r="P50" s="14"/>
      <c r="Q50" s="13"/>
      <c r="R50" s="84" t="s">
        <v>138</v>
      </c>
      <c r="S50" s="14"/>
      <c r="T50" s="14"/>
      <c r="U50" s="14"/>
      <c r="V50" s="14"/>
      <c r="W50" s="13"/>
    </row>
    <row r="51" spans="1:23">
      <c r="A51" s="12"/>
      <c r="B51" s="12"/>
      <c r="C51" s="12"/>
      <c r="D51" s="12"/>
      <c r="E51" s="13"/>
      <c r="F51" s="13"/>
      <c r="G51" s="13"/>
      <c r="H51" s="13"/>
      <c r="I51" s="13"/>
      <c r="J51" s="14"/>
      <c r="K51" s="14"/>
      <c r="L51" s="14"/>
      <c r="M51" s="13"/>
      <c r="N51" s="14"/>
      <c r="O51" s="14"/>
      <c r="P51" s="14"/>
      <c r="Q51" s="13"/>
      <c r="R51" s="14" t="s">
        <v>139</v>
      </c>
      <c r="S51" s="14"/>
      <c r="T51" s="14"/>
      <c r="U51" s="14"/>
      <c r="V51" s="14"/>
      <c r="W51" s="13"/>
    </row>
    <row r="52" spans="1:23">
      <c r="A52" s="12"/>
      <c r="B52" s="12"/>
      <c r="C52" s="12"/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4"/>
      <c r="S52" s="14"/>
      <c r="T52" s="14"/>
      <c r="U52" s="14"/>
      <c r="V52" s="14"/>
      <c r="W52" s="13"/>
    </row>
    <row r="53" spans="1:23">
      <c r="A53" s="12"/>
      <c r="B53" s="12"/>
      <c r="C53" s="12"/>
      <c r="D53" s="12"/>
      <c r="E53" s="14"/>
      <c r="F53" s="14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4"/>
      <c r="T53" s="14"/>
      <c r="U53" s="14"/>
      <c r="V53" s="14"/>
      <c r="W53" s="13"/>
    </row>
    <row r="54" spans="1:23">
      <c r="A54" s="12"/>
      <c r="B54" s="12"/>
      <c r="C54" s="12"/>
      <c r="D54" s="12"/>
      <c r="E54" s="14"/>
      <c r="F54" s="14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4"/>
      <c r="T54" s="14"/>
      <c r="U54" s="14"/>
      <c r="V54" s="14"/>
      <c r="W54" s="13"/>
    </row>
    <row r="55" spans="1:23">
      <c r="A55" s="12"/>
      <c r="B55" s="12"/>
      <c r="C55" s="12"/>
      <c r="D55" s="12"/>
      <c r="E55" s="17"/>
      <c r="F55" s="17"/>
      <c r="G55" s="17"/>
      <c r="H55" s="17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4"/>
      <c r="T55" s="14"/>
      <c r="U55" s="14"/>
      <c r="V55" s="14"/>
      <c r="W55" s="13"/>
    </row>
    <row r="56" spans="1:23">
      <c r="A56" s="12"/>
      <c r="B56" s="12"/>
      <c r="C56" s="12"/>
      <c r="D56" s="12"/>
      <c r="E56" s="17"/>
      <c r="F56" s="17"/>
      <c r="G56" s="17"/>
      <c r="H56" s="17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>
      <c r="A57" s="12"/>
      <c r="B57" s="12"/>
      <c r="C57" s="12"/>
      <c r="D57" s="12"/>
      <c r="E57" s="17"/>
      <c r="F57" s="17"/>
      <c r="G57" s="17"/>
      <c r="H57" s="17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>
      <c r="E58" s="17"/>
      <c r="F58" s="17"/>
      <c r="G58" s="17"/>
      <c r="H58" s="1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>
      <c r="E59" s="17"/>
      <c r="F59" s="17"/>
      <c r="G59" s="17"/>
      <c r="H59" s="1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>
      <c r="E60" s="17"/>
      <c r="F60" s="17"/>
      <c r="G60" s="17"/>
      <c r="H60" s="17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>
      <c r="E61" s="17"/>
      <c r="F61" s="17"/>
      <c r="G61" s="17"/>
      <c r="H61" s="1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3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3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5:22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5:22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5:22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5:22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5:22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5:22"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5:22"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5:22"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5:22"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5:22"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5:22"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5:22"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</sheetData>
  <mergeCells count="58">
    <mergeCell ref="E40:F40"/>
    <mergeCell ref="I40:J40"/>
    <mergeCell ref="M40:N40"/>
    <mergeCell ref="Q40:R40"/>
    <mergeCell ref="U40:V40"/>
    <mergeCell ref="A41:D41"/>
    <mergeCell ref="U38:V38"/>
    <mergeCell ref="E39:F39"/>
    <mergeCell ref="I39:J39"/>
    <mergeCell ref="M39:N39"/>
    <mergeCell ref="Q39:R39"/>
    <mergeCell ref="U39:V39"/>
    <mergeCell ref="A37:A40"/>
    <mergeCell ref="E37:F37"/>
    <mergeCell ref="I37:J37"/>
    <mergeCell ref="M37:N37"/>
    <mergeCell ref="Q37:R37"/>
    <mergeCell ref="U37:V37"/>
    <mergeCell ref="E38:F38"/>
    <mergeCell ref="I38:J38"/>
    <mergeCell ref="M38:N38"/>
    <mergeCell ref="Q38:R38"/>
    <mergeCell ref="E28:E30"/>
    <mergeCell ref="I28:I30"/>
    <mergeCell ref="M28:M30"/>
    <mergeCell ref="Q28:Q30"/>
    <mergeCell ref="U28:U30"/>
    <mergeCell ref="E31:E36"/>
    <mergeCell ref="I31:I36"/>
    <mergeCell ref="M31:M36"/>
    <mergeCell ref="Q31:Q36"/>
    <mergeCell ref="U31:U36"/>
    <mergeCell ref="E16:E21"/>
    <mergeCell ref="I16:I21"/>
    <mergeCell ref="M16:M21"/>
    <mergeCell ref="Q16:Q21"/>
    <mergeCell ref="U16:U21"/>
    <mergeCell ref="E22:E27"/>
    <mergeCell ref="I22:I27"/>
    <mergeCell ref="M22:M27"/>
    <mergeCell ref="Q22:Q27"/>
    <mergeCell ref="U22:U27"/>
    <mergeCell ref="E6:E10"/>
    <mergeCell ref="I6:I10"/>
    <mergeCell ref="M6:M10"/>
    <mergeCell ref="Q6:Q10"/>
    <mergeCell ref="U6:U10"/>
    <mergeCell ref="E11:E15"/>
    <mergeCell ref="I11:I15"/>
    <mergeCell ref="M11:M15"/>
    <mergeCell ref="Q11:Q15"/>
    <mergeCell ref="U11:U15"/>
    <mergeCell ref="U3:W3"/>
    <mergeCell ref="A1:G1"/>
    <mergeCell ref="E3:G3"/>
    <mergeCell ref="I3:K3"/>
    <mergeCell ref="M3:O3"/>
    <mergeCell ref="Q3:S3"/>
  </mergeCells>
  <phoneticPr fontId="3" type="noConversion"/>
  <pageMargins left="0" right="0" top="0" bottom="0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4</vt:i4>
      </vt:variant>
    </vt:vector>
  </HeadingPairs>
  <TitlesOfParts>
    <vt:vector size="10" baseType="lpstr">
      <vt:lpstr>國小菜單</vt:lpstr>
      <vt:lpstr>國小1</vt:lpstr>
      <vt:lpstr>國小2</vt:lpstr>
      <vt:lpstr>國小3</vt:lpstr>
      <vt:lpstr>國小4</vt:lpstr>
      <vt:lpstr>國小5</vt:lpstr>
      <vt:lpstr>國小1!Print_Area</vt:lpstr>
      <vt:lpstr>國小3!Print_Area</vt:lpstr>
      <vt:lpstr>國小4!Print_Area</vt:lpstr>
      <vt:lpstr>國小5!Print_Area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何思慧</dc:creator>
  <cp:lastModifiedBy>Ying Nu Chang</cp:lastModifiedBy>
  <cp:lastPrinted>2024-10-07T08:04:39Z</cp:lastPrinted>
  <dcterms:created xsi:type="dcterms:W3CDTF">2024-10-07T06:10:30Z</dcterms:created>
  <dcterms:modified xsi:type="dcterms:W3CDTF">2024-10-20T04:47:20Z</dcterms:modified>
</cp:coreProperties>
</file>